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oname\Desktop\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F288" i="9"/>
  <c r="E288" i="9"/>
  <c r="B288" i="9" s="1"/>
  <c r="F287" i="9"/>
  <c r="F286" i="9"/>
  <c r="H285" i="9"/>
  <c r="E285" i="9" s="1"/>
  <c r="B285" i="9" s="1"/>
  <c r="G285" i="9"/>
  <c r="F285" i="9"/>
  <c r="H284" i="9"/>
  <c r="G284" i="9"/>
  <c r="F284" i="9"/>
  <c r="H283" i="9"/>
  <c r="G283" i="9"/>
  <c r="F283" i="9"/>
  <c r="F282" i="9"/>
  <c r="H281" i="9"/>
  <c r="E281" i="9" s="1"/>
  <c r="B281" i="9" s="1"/>
  <c r="G281" i="9"/>
  <c r="F281" i="9"/>
  <c r="H280" i="9"/>
  <c r="G280" i="9"/>
  <c r="F280" i="9"/>
  <c r="E280" i="9"/>
  <c r="B280" i="9" s="1"/>
  <c r="H279" i="9"/>
  <c r="G279" i="9"/>
  <c r="F279" i="9"/>
  <c r="F278" i="9"/>
  <c r="F277" i="9"/>
  <c r="F276" i="9"/>
  <c r="F275"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H225" i="9"/>
  <c r="G225" i="9"/>
  <c r="F225" i="9"/>
  <c r="E225" i="9"/>
  <c r="B225" i="9" s="1"/>
  <c r="M224" i="9"/>
  <c r="L224" i="9"/>
  <c r="F224" i="9"/>
  <c r="E224" i="9"/>
  <c r="B224" i="9"/>
  <c r="M223" i="9"/>
  <c r="L223" i="9"/>
  <c r="F223" i="9" s="1"/>
  <c r="E223" i="9"/>
  <c r="M222" i="9"/>
  <c r="L222" i="9"/>
  <c r="F222" i="9"/>
  <c r="E222" i="9"/>
  <c r="B222" i="9"/>
  <c r="M221" i="9"/>
  <c r="L221" i="9"/>
  <c r="F221" i="9" s="1"/>
  <c r="E221" i="9"/>
  <c r="M220" i="9"/>
  <c r="L220" i="9"/>
  <c r="F220" i="9"/>
  <c r="E220" i="9"/>
  <c r="B220" i="9"/>
  <c r="M219" i="9"/>
  <c r="L219" i="9"/>
  <c r="F219" i="9" s="1"/>
  <c r="E219" i="9"/>
  <c r="M218" i="9"/>
  <c r="L218" i="9"/>
  <c r="F218" i="9"/>
  <c r="E218" i="9"/>
  <c r="B218" i="9"/>
  <c r="M217" i="9"/>
  <c r="L217" i="9"/>
  <c r="F217" i="9" s="1"/>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G183" i="9"/>
  <c r="F183" i="9"/>
  <c r="E183" i="9"/>
  <c r="B183" i="9" s="1"/>
  <c r="F182" i="9"/>
  <c r="G181" i="9"/>
  <c r="F181" i="9"/>
  <c r="E181" i="9"/>
  <c r="B181" i="9" s="1"/>
  <c r="F180" i="9"/>
  <c r="F179" i="9"/>
  <c r="F178" i="9"/>
  <c r="F177" i="9"/>
  <c r="F176" i="9"/>
  <c r="F175" i="9"/>
  <c r="F174" i="9"/>
  <c r="F173" i="9"/>
  <c r="F172" i="9"/>
  <c r="G171" i="9"/>
  <c r="F171" i="9"/>
  <c r="E171" i="9"/>
  <c r="B171" i="9" s="1"/>
  <c r="F170" i="9"/>
  <c r="G169" i="9"/>
  <c r="F169" i="9"/>
  <c r="E169" i="9"/>
  <c r="B169" i="9" s="1"/>
  <c r="F168" i="9"/>
  <c r="G167" i="9"/>
  <c r="F167" i="9"/>
  <c r="E167" i="9"/>
  <c r="B167" i="9" s="1"/>
  <c r="F166" i="9"/>
  <c r="F165" i="9"/>
  <c r="F164" i="9"/>
  <c r="G163" i="9"/>
  <c r="F163" i="9"/>
  <c r="E163" i="9"/>
  <c r="B163" i="9" s="1"/>
  <c r="F162" i="9"/>
  <c r="F161" i="9"/>
  <c r="F160" i="9"/>
  <c r="H159" i="9"/>
  <c r="E159" i="9" s="1"/>
  <c r="G159" i="9"/>
  <c r="F159" i="9"/>
  <c r="H158" i="9"/>
  <c r="G158" i="9"/>
  <c r="F158" i="9"/>
  <c r="E158" i="9"/>
  <c r="B158" i="9" s="1"/>
  <c r="H157" i="9"/>
  <c r="E157" i="9" s="1"/>
  <c r="G157" i="9"/>
  <c r="F157" i="9"/>
  <c r="H156" i="9"/>
  <c r="G156" i="9"/>
  <c r="F156" i="9"/>
  <c r="E156" i="9"/>
  <c r="B156" i="9" s="1"/>
  <c r="H155" i="9"/>
  <c r="E155" i="9" s="1"/>
  <c r="G155" i="9"/>
  <c r="F155" i="9"/>
  <c r="H154" i="9"/>
  <c r="G154" i="9"/>
  <c r="F154" i="9"/>
  <c r="E154" i="9"/>
  <c r="B154" i="9" s="1"/>
  <c r="H153" i="9"/>
  <c r="E153" i="9" s="1"/>
  <c r="G153" i="9"/>
  <c r="F153" i="9"/>
  <c r="H152" i="9"/>
  <c r="G152" i="9"/>
  <c r="F152" i="9"/>
  <c r="E152" i="9"/>
  <c r="B152" i="9" s="1"/>
  <c r="H151" i="9"/>
  <c r="E151" i="9" s="1"/>
  <c r="G151" i="9"/>
  <c r="F151" i="9"/>
  <c r="H150" i="9"/>
  <c r="G150" i="9"/>
  <c r="F150" i="9"/>
  <c r="E150" i="9"/>
  <c r="B150" i="9" s="1"/>
  <c r="H149" i="9"/>
  <c r="E149" i="9" s="1"/>
  <c r="G149" i="9"/>
  <c r="F149" i="9"/>
  <c r="H148" i="9"/>
  <c r="G148" i="9"/>
  <c r="F148" i="9"/>
  <c r="E148" i="9"/>
  <c r="B148" i="9" s="1"/>
  <c r="H147" i="9"/>
  <c r="E147" i="9" s="1"/>
  <c r="G147" i="9"/>
  <c r="F147" i="9"/>
  <c r="H146" i="9"/>
  <c r="G146" i="9"/>
  <c r="F146" i="9"/>
  <c r="E146" i="9"/>
  <c r="B146" i="9" s="1"/>
  <c r="H145" i="9"/>
  <c r="E145" i="9" s="1"/>
  <c r="G145" i="9"/>
  <c r="F145" i="9"/>
  <c r="H144" i="9"/>
  <c r="G144" i="9"/>
  <c r="F144" i="9"/>
  <c r="E144" i="9"/>
  <c r="B144" i="9" s="1"/>
  <c r="H143" i="9"/>
  <c r="E143" i="9" s="1"/>
  <c r="G143" i="9"/>
  <c r="F143" i="9"/>
  <c r="F142" i="9"/>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G135" i="9"/>
  <c r="F135" i="9"/>
  <c r="B135" i="9"/>
  <c r="H134" i="9"/>
  <c r="G134" i="9"/>
  <c r="F134" i="9"/>
  <c r="E134" i="9"/>
  <c r="B134" i="9" s="1"/>
  <c r="H133" i="9"/>
  <c r="E133" i="9" s="1"/>
  <c r="G133" i="9"/>
  <c r="F133" i="9"/>
  <c r="B133" i="9"/>
  <c r="H132" i="9"/>
  <c r="G132" i="9"/>
  <c r="F132" i="9"/>
  <c r="E132" i="9"/>
  <c r="B132" i="9" s="1"/>
  <c r="H131" i="9"/>
  <c r="E131" i="9" s="1"/>
  <c r="G131" i="9"/>
  <c r="F131" i="9"/>
  <c r="B131" i="9"/>
  <c r="H130" i="9"/>
  <c r="G130" i="9"/>
  <c r="F130" i="9"/>
  <c r="E130" i="9"/>
  <c r="B130" i="9" s="1"/>
  <c r="H129" i="9"/>
  <c r="E129" i="9" s="1"/>
  <c r="G129" i="9"/>
  <c r="F129" i="9"/>
  <c r="B129" i="9"/>
  <c r="H128" i="9"/>
  <c r="G128" i="9"/>
  <c r="F128" i="9"/>
  <c r="E128" i="9"/>
  <c r="B128" i="9" s="1"/>
  <c r="H127" i="9"/>
  <c r="E127" i="9" s="1"/>
  <c r="G127" i="9"/>
  <c r="F127" i="9"/>
  <c r="B127" i="9"/>
  <c r="H126" i="9"/>
  <c r="G126" i="9"/>
  <c r="F126" i="9"/>
  <c r="E126" i="9"/>
  <c r="B126" i="9" s="1"/>
  <c r="H125" i="9"/>
  <c r="E125" i="9" s="1"/>
  <c r="G125" i="9"/>
  <c r="F125" i="9"/>
  <c r="B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E117" i="9" s="1"/>
  <c r="G117" i="9"/>
  <c r="F117" i="9"/>
  <c r="B117" i="9"/>
  <c r="H116" i="9"/>
  <c r="G116" i="9"/>
  <c r="F116" i="9"/>
  <c r="E116" i="9"/>
  <c r="B116" i="9" s="1"/>
  <c r="H115" i="9"/>
  <c r="E115" i="9" s="1"/>
  <c r="G115" i="9"/>
  <c r="F115" i="9"/>
  <c r="B115" i="9"/>
  <c r="H114" i="9"/>
  <c r="G114" i="9"/>
  <c r="F114" i="9"/>
  <c r="E114" i="9"/>
  <c r="B114" i="9" s="1"/>
  <c r="H113" i="9"/>
  <c r="E113" i="9" s="1"/>
  <c r="G113" i="9"/>
  <c r="F113" i="9"/>
  <c r="B113" i="9"/>
  <c r="H112" i="9"/>
  <c r="G112" i="9"/>
  <c r="F112" i="9"/>
  <c r="E112" i="9"/>
  <c r="B112" i="9" s="1"/>
  <c r="H111" i="9"/>
  <c r="E111" i="9" s="1"/>
  <c r="G111" i="9"/>
  <c r="F111" i="9"/>
  <c r="B111" i="9"/>
  <c r="H110" i="9"/>
  <c r="G110" i="9"/>
  <c r="F110" i="9"/>
  <c r="E110" i="9"/>
  <c r="B110" i="9" s="1"/>
  <c r="H109" i="9"/>
  <c r="E109" i="9" s="1"/>
  <c r="G109" i="9"/>
  <c r="F109" i="9"/>
  <c r="B109" i="9"/>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E101" i="9" s="1"/>
  <c r="G101" i="9"/>
  <c r="F101" i="9"/>
  <c r="B101" i="9"/>
  <c r="H100" i="9"/>
  <c r="G100" i="9"/>
  <c r="F100" i="9"/>
  <c r="E100" i="9"/>
  <c r="B100" i="9" s="1"/>
  <c r="H99" i="9"/>
  <c r="E99" i="9" s="1"/>
  <c r="G99" i="9"/>
  <c r="F99" i="9"/>
  <c r="B99" i="9"/>
  <c r="H98" i="9"/>
  <c r="G98" i="9"/>
  <c r="F98" i="9"/>
  <c r="E98" i="9"/>
  <c r="B98" i="9" s="1"/>
  <c r="H97" i="9"/>
  <c r="E97" i="9" s="1"/>
  <c r="G97" i="9"/>
  <c r="F97" i="9"/>
  <c r="B97" i="9"/>
  <c r="H96" i="9"/>
  <c r="G96" i="9"/>
  <c r="F96" i="9"/>
  <c r="E96" i="9"/>
  <c r="B96" i="9" s="1"/>
  <c r="H95" i="9"/>
  <c r="E95" i="9" s="1"/>
  <c r="G95" i="9"/>
  <c r="F95" i="9"/>
  <c r="B95" i="9"/>
  <c r="H94" i="9"/>
  <c r="G94" i="9"/>
  <c r="F94" i="9"/>
  <c r="E94" i="9"/>
  <c r="B94" i="9" s="1"/>
  <c r="H93" i="9"/>
  <c r="E93" i="9" s="1"/>
  <c r="G93" i="9"/>
  <c r="F93" i="9"/>
  <c r="B93" i="9"/>
  <c r="H92" i="9"/>
  <c r="G92" i="9"/>
  <c r="F92" i="9"/>
  <c r="E92" i="9"/>
  <c r="B92" i="9" s="1"/>
  <c r="H91" i="9"/>
  <c r="E91" i="9" s="1"/>
  <c r="G91" i="9"/>
  <c r="F91" i="9"/>
  <c r="B91" i="9"/>
  <c r="H90" i="9"/>
  <c r="G90" i="9"/>
  <c r="F90" i="9"/>
  <c r="E90" i="9"/>
  <c r="B90" i="9" s="1"/>
  <c r="H89" i="9"/>
  <c r="E89" i="9" s="1"/>
  <c r="G89" i="9"/>
  <c r="F89" i="9"/>
  <c r="B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G68" i="9"/>
  <c r="F68" i="9"/>
  <c r="E68" i="9"/>
  <c r="B68" i="9" s="1"/>
  <c r="H67" i="9"/>
  <c r="G67" i="9"/>
  <c r="F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E43" i="9" s="1"/>
  <c r="B43" i="9" s="1"/>
  <c r="G43" i="9"/>
  <c r="F43" i="9"/>
  <c r="H42" i="9"/>
  <c r="G42" i="9"/>
  <c r="F42" i="9"/>
  <c r="H41" i="9"/>
  <c r="G41" i="9"/>
  <c r="F41" i="9"/>
  <c r="E41" i="9"/>
  <c r="B41" i="9" s="1"/>
  <c r="H40" i="9"/>
  <c r="E40" i="9" s="1"/>
  <c r="B40" i="9" s="1"/>
  <c r="G40" i="9"/>
  <c r="F40" i="9"/>
  <c r="H39" i="9"/>
  <c r="E39" i="9" s="1"/>
  <c r="B39" i="9" s="1"/>
  <c r="G39" i="9"/>
  <c r="F39" i="9"/>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G30" i="9"/>
  <c r="F30" i="9"/>
  <c r="H29" i="9"/>
  <c r="E29" i="9" s="1"/>
  <c r="B29" i="9" s="1"/>
  <c r="G29" i="9"/>
  <c r="F29" i="9"/>
  <c r="H28" i="9"/>
  <c r="E28" i="9" s="1"/>
  <c r="B28" i="9" s="1"/>
  <c r="G28" i="9"/>
  <c r="F28" i="9"/>
  <c r="H27" i="9"/>
  <c r="G27" i="9"/>
  <c r="F27" i="9"/>
  <c r="E27" i="9"/>
  <c r="B27" i="9" s="1"/>
  <c r="H26" i="9"/>
  <c r="G26" i="9"/>
  <c r="F26" i="9"/>
  <c r="H25" i="9"/>
  <c r="G25" i="9"/>
  <c r="F25" i="9"/>
  <c r="E25" i="9"/>
  <c r="B25" i="9" s="1"/>
  <c r="H24" i="9"/>
  <c r="E24" i="9" s="1"/>
  <c r="B24" i="9" s="1"/>
  <c r="G24" i="9"/>
  <c r="F24" i="9"/>
  <c r="H23" i="9"/>
  <c r="G23" i="9"/>
  <c r="F23" i="9"/>
  <c r="E23" i="9"/>
  <c r="B23" i="9" s="1"/>
  <c r="H22" i="9"/>
  <c r="G22" i="9"/>
  <c r="F22" i="9"/>
  <c r="H21" i="9"/>
  <c r="G21" i="9"/>
  <c r="F21" i="9"/>
  <c r="E21" i="9"/>
  <c r="B21" i="9" s="1"/>
  <c r="F20" i="9"/>
  <c r="F4" i="9"/>
  <c r="O3" i="9"/>
  <c r="G274" i="9" s="1"/>
  <c r="I3" i="9"/>
  <c r="H3" i="9"/>
  <c r="G3" i="9"/>
  <c r="D101" i="8"/>
  <c r="I36" i="3" s="1"/>
  <c r="D95" i="8"/>
  <c r="D90" i="8"/>
  <c r="D85" i="8"/>
  <c r="D80" i="8"/>
  <c r="D75" i="8"/>
  <c r="D70" i="8"/>
  <c r="D65" i="8"/>
  <c r="D60" i="8"/>
  <c r="D55" i="8"/>
  <c r="D50" i="8"/>
  <c r="D49" i="8"/>
  <c r="D44" i="8"/>
  <c r="D43" i="8"/>
  <c r="D36" i="8"/>
  <c r="D26" i="8"/>
  <c r="D24" i="8"/>
  <c r="C1499" i="1" s="1"/>
  <c r="H1499" i="1" s="1"/>
  <c r="D18" i="8"/>
  <c r="D8" i="8"/>
  <c r="D6" i="8" s="1"/>
  <c r="C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28" i="3"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1223" i="1" s="1"/>
  <c r="D246" i="5"/>
  <c r="E245" i="5"/>
  <c r="D1222" i="1" s="1"/>
  <c r="D245" i="5"/>
  <c r="C1222" i="1" s="1"/>
  <c r="F244" i="5"/>
  <c r="F243" i="5"/>
  <c r="E242" i="5"/>
  <c r="D242" i="5"/>
  <c r="F242" i="5" s="1"/>
  <c r="F241" i="5"/>
  <c r="F240" i="5"/>
  <c r="E239" i="5"/>
  <c r="D1216" i="1" s="1"/>
  <c r="D239" i="5"/>
  <c r="E238" i="5"/>
  <c r="D1215" i="1" s="1"/>
  <c r="H1215" i="1" s="1"/>
  <c r="D238" i="5"/>
  <c r="E237" i="5"/>
  <c r="I23" i="3" s="1"/>
  <c r="D237" i="5"/>
  <c r="H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E78" i="5" s="1"/>
  <c r="D1056" i="1" s="1"/>
  <c r="D79" i="5"/>
  <c r="F79" i="5" s="1"/>
  <c r="D78" i="5"/>
  <c r="F78" i="5" s="1"/>
  <c r="F77" i="5"/>
  <c r="F76" i="5"/>
  <c r="F75" i="5"/>
  <c r="F74" i="5"/>
  <c r="F73" i="5"/>
  <c r="F72" i="5"/>
  <c r="F71" i="5"/>
  <c r="E70" i="5"/>
  <c r="D70" i="5"/>
  <c r="D69" i="5" s="1"/>
  <c r="E69" i="5"/>
  <c r="E68" i="5" s="1"/>
  <c r="D1046"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G173" i="9" s="1"/>
  <c r="E173" i="9" s="1"/>
  <c r="B173" i="9"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G189" i="9" s="1"/>
  <c r="E189" i="9" s="1"/>
  <c r="B189" i="9"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H165" i="9"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187" i="9" s="1"/>
  <c r="E187" i="9" s="1"/>
  <c r="B187" i="9" s="1"/>
  <c r="E421" i="4"/>
  <c r="D421" i="4"/>
  <c r="F421" i="4" s="1"/>
  <c r="D420" i="4"/>
  <c r="E418" i="4"/>
  <c r="D418" i="4"/>
  <c r="F418" i="4" s="1"/>
  <c r="E417" i="4"/>
  <c r="D417" i="4"/>
  <c r="E416" i="4"/>
  <c r="E643" i="4" s="1"/>
  <c r="D416" i="4"/>
  <c r="D643"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D358" i="1" s="1"/>
  <c r="F362" i="4"/>
  <c r="F361" i="4"/>
  <c r="F360" i="4"/>
  <c r="F359" i="4"/>
  <c r="F358" i="4"/>
  <c r="F357" i="4"/>
  <c r="E356" i="4"/>
  <c r="D356" i="4"/>
  <c r="F356" i="4" s="1"/>
  <c r="F355" i="4"/>
  <c r="F354" i="4"/>
  <c r="F353" i="4"/>
  <c r="E352" i="4"/>
  <c r="D352" i="4"/>
  <c r="F352" i="4" s="1"/>
  <c r="E351" i="4"/>
  <c r="E350" i="4" s="1"/>
  <c r="D345" i="1"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E159" i="4"/>
  <c r="E152" i="4" s="1"/>
  <c r="D159" i="4"/>
  <c r="F158" i="4"/>
  <c r="F157" i="4"/>
  <c r="F156" i="4"/>
  <c r="F155" i="4"/>
  <c r="F154" i="4"/>
  <c r="E153" i="4"/>
  <c r="D153" i="4"/>
  <c r="F153"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G161" i="9" s="1"/>
  <c r="E161" i="9" s="1"/>
  <c r="B161" i="9" s="1"/>
  <c r="F28" i="4"/>
  <c r="F27" i="4"/>
  <c r="F26" i="4"/>
  <c r="F25" i="4"/>
  <c r="F24" i="4"/>
  <c r="E23" i="4"/>
  <c r="D23" i="4"/>
  <c r="F23" i="4" s="1"/>
  <c r="F22" i="4"/>
  <c r="F21" i="4"/>
  <c r="F20" i="4"/>
  <c r="F19" i="4"/>
  <c r="F18" i="4"/>
  <c r="E17" i="4"/>
  <c r="D17" i="4"/>
  <c r="G177" i="9" s="1"/>
  <c r="E177" i="9" s="1"/>
  <c r="B177" i="9" s="1"/>
  <c r="F16" i="4"/>
  <c r="F15" i="4"/>
  <c r="F14" i="4"/>
  <c r="F13" i="4"/>
  <c r="F12" i="4"/>
  <c r="F11" i="4"/>
  <c r="F10" i="4"/>
  <c r="F9" i="4"/>
  <c r="E8" i="4"/>
  <c r="D8" i="4"/>
  <c r="G175" i="9" s="1"/>
  <c r="E175" i="9" s="1"/>
  <c r="B175" i="9" s="1"/>
  <c r="E7" i="4"/>
  <c r="E6" i="4" s="1"/>
  <c r="D2" i="1" s="1"/>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5" i="1"/>
  <c r="C1515" i="1"/>
  <c r="H1515" i="1" s="1"/>
  <c r="C1514" i="1"/>
  <c r="G1513" i="1"/>
  <c r="C1513" i="1"/>
  <c r="H1513" i="1" s="1"/>
  <c r="C1512" i="1"/>
  <c r="G1511" i="1"/>
  <c r="C1511" i="1"/>
  <c r="H1511" i="1" s="1"/>
  <c r="C1510" i="1"/>
  <c r="G1509" i="1"/>
  <c r="C1509" i="1"/>
  <c r="H1509" i="1" s="1"/>
  <c r="C1508" i="1"/>
  <c r="G1507" i="1"/>
  <c r="C1507" i="1"/>
  <c r="H1507" i="1" s="1"/>
  <c r="C1506" i="1"/>
  <c r="G1505" i="1"/>
  <c r="C1505" i="1"/>
  <c r="H1505" i="1" s="1"/>
  <c r="C1504" i="1"/>
  <c r="C1503" i="1"/>
  <c r="H1503" i="1" s="1"/>
  <c r="C1502" i="1"/>
  <c r="C1501" i="1"/>
  <c r="H1501" i="1" s="1"/>
  <c r="C1500" i="1"/>
  <c r="C1498" i="1"/>
  <c r="G1497" i="1"/>
  <c r="C1497" i="1"/>
  <c r="H1497" i="1" s="1"/>
  <c r="C1496" i="1"/>
  <c r="G1495" i="1"/>
  <c r="C1495" i="1"/>
  <c r="H1495" i="1" s="1"/>
  <c r="C1494" i="1"/>
  <c r="G1493" i="1"/>
  <c r="C1493" i="1"/>
  <c r="H1493" i="1" s="1"/>
  <c r="C1492" i="1"/>
  <c r="G1491" i="1"/>
  <c r="C1491" i="1"/>
  <c r="H1491" i="1" s="1"/>
  <c r="C1490" i="1"/>
  <c r="G1489" i="1"/>
  <c r="C1489" i="1"/>
  <c r="H1489" i="1" s="1"/>
  <c r="C1488" i="1"/>
  <c r="G1487" i="1"/>
  <c r="C1487" i="1"/>
  <c r="H1487" i="1" s="1"/>
  <c r="C1486" i="1"/>
  <c r="G1485" i="1"/>
  <c r="C1485" i="1"/>
  <c r="H1485" i="1" s="1"/>
  <c r="C1484" i="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J1444" i="1"/>
  <c r="D1444" i="1"/>
  <c r="H1444" i="1" s="1"/>
  <c r="C1444" i="1"/>
  <c r="D1443" i="1"/>
  <c r="C1443" i="1"/>
  <c r="J1442" i="1"/>
  <c r="D1442" i="1"/>
  <c r="H1442" i="1" s="1"/>
  <c r="C1442" i="1"/>
  <c r="D1441" i="1"/>
  <c r="C1441" i="1"/>
  <c r="J1440" i="1"/>
  <c r="D1440" i="1"/>
  <c r="H1440" i="1" s="1"/>
  <c r="C1440" i="1"/>
  <c r="D1439" i="1"/>
  <c r="C1439" i="1"/>
  <c r="H1438" i="1"/>
  <c r="D1438" i="1"/>
  <c r="C1438" i="1"/>
  <c r="G1438" i="1" s="1"/>
  <c r="D1437" i="1"/>
  <c r="H1437" i="1" s="1"/>
  <c r="C1437"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D1411" i="1"/>
  <c r="C1411" i="1"/>
  <c r="D1410" i="1"/>
  <c r="H1410" i="1" s="1"/>
  <c r="C1410" i="1"/>
  <c r="D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C1362" i="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D1266" i="1"/>
  <c r="H1266" i="1" s="1"/>
  <c r="C1266" i="1"/>
  <c r="D1265" i="1"/>
  <c r="H1265" i="1" s="1"/>
  <c r="C1265"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D1236" i="1"/>
  <c r="C1236" i="1"/>
  <c r="G1236" i="1" s="1"/>
  <c r="D1235" i="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D1224" i="1"/>
  <c r="C1224" i="1"/>
  <c r="C1223" i="1"/>
  <c r="D1221" i="1"/>
  <c r="H1221" i="1" s="1"/>
  <c r="C1221" i="1"/>
  <c r="H1220" i="1"/>
  <c r="D1220" i="1"/>
  <c r="C1220" i="1"/>
  <c r="G1220" i="1" s="1"/>
  <c r="D1219" i="1"/>
  <c r="H1219" i="1" s="1"/>
  <c r="C1219" i="1"/>
  <c r="H1218" i="1"/>
  <c r="D1218" i="1"/>
  <c r="C1218" i="1"/>
  <c r="G1218" i="1" s="1"/>
  <c r="D1217" i="1"/>
  <c r="C1217" i="1"/>
  <c r="C1216" i="1"/>
  <c r="C1215" i="1"/>
  <c r="C1214"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D1174" i="1"/>
  <c r="C1174" i="1"/>
  <c r="G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D1156" i="1"/>
  <c r="C1156" i="1"/>
  <c r="D1155" i="1"/>
  <c r="C1155" i="1"/>
  <c r="H1155" i="1" s="1"/>
  <c r="D1154" i="1"/>
  <c r="D1151" i="1"/>
  <c r="C1151" i="1"/>
  <c r="H1151" i="1" s="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D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D669" i="1"/>
  <c r="C669" i="1"/>
  <c r="H669" i="1" s="1"/>
  <c r="D668" i="1"/>
  <c r="C668" i="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D645" i="1"/>
  <c r="C645" i="1"/>
  <c r="H645" i="1" s="1"/>
  <c r="D644" i="1"/>
  <c r="C644" i="1"/>
  <c r="H644" i="1" s="1"/>
  <c r="D643" i="1"/>
  <c r="C643" i="1"/>
  <c r="H643" i="1" s="1"/>
  <c r="D642" i="1"/>
  <c r="C642" i="1"/>
  <c r="H642" i="1" s="1"/>
  <c r="D641" i="1"/>
  <c r="C641" i="1"/>
  <c r="D637" i="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C414" i="1"/>
  <c r="D413" i="1"/>
  <c r="C413" i="1"/>
  <c r="H413" i="1" s="1"/>
  <c r="D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D373" i="1"/>
  <c r="C373" i="1"/>
  <c r="H373" i="1" s="1"/>
  <c r="D372" i="1"/>
  <c r="C372" i="1"/>
  <c r="H372" i="1" s="1"/>
  <c r="D371" i="1"/>
  <c r="C371" i="1"/>
  <c r="D370" i="1"/>
  <c r="C370" i="1"/>
  <c r="H370" i="1" s="1"/>
  <c r="D369" i="1"/>
  <c r="C369" i="1"/>
  <c r="H369" i="1" s="1"/>
  <c r="D368" i="1"/>
  <c r="C368" i="1"/>
  <c r="H368" i="1" s="1"/>
  <c r="D367" i="1"/>
  <c r="C367" i="1"/>
  <c r="H367" i="1" s="1"/>
  <c r="D366" i="1"/>
  <c r="C366" i="1"/>
  <c r="H366" i="1" s="1"/>
  <c r="D365" i="1"/>
  <c r="C365" i="1"/>
  <c r="H365" i="1" s="1"/>
  <c r="D364" i="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3" i="1"/>
  <c r="D292" i="1"/>
  <c r="C292" i="1"/>
  <c r="H292" i="1" s="1"/>
  <c r="D291" i="1"/>
  <c r="C291" i="1"/>
  <c r="H291" i="1" s="1"/>
  <c r="D290" i="1"/>
  <c r="C290" i="1"/>
  <c r="D289" i="1"/>
  <c r="H289" i="1" s="1"/>
  <c r="C289" i="1"/>
  <c r="G289" i="1" s="1"/>
  <c r="D288" i="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C257" i="1"/>
  <c r="G257" i="1" s="1"/>
  <c r="D256" i="1"/>
  <c r="H256" i="1" s="1"/>
  <c r="C256" i="1"/>
  <c r="G256" i="1" s="1"/>
  <c r="D255" i="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C210" i="1"/>
  <c r="G210" i="1" s="1"/>
  <c r="D209" i="1"/>
  <c r="C209" i="1"/>
  <c r="G209" i="1" s="1"/>
  <c r="D208" i="1"/>
  <c r="H208" i="1" s="1"/>
  <c r="C208" i="1"/>
  <c r="G208" i="1" s="1"/>
  <c r="D207" i="1"/>
  <c r="C207" i="1"/>
  <c r="G207"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1" i="1"/>
  <c r="H191" i="1" s="1"/>
  <c r="C191" i="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D183" i="1"/>
  <c r="H183" i="1" s="1"/>
  <c r="C183" i="1"/>
  <c r="G183" i="1" s="1"/>
  <c r="D182" i="1"/>
  <c r="H182" i="1" s="1"/>
  <c r="C182" i="1"/>
  <c r="D181" i="1"/>
  <c r="H181" i="1" s="1"/>
  <c r="C181" i="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2" i="1"/>
  <c r="H172" i="1" s="1"/>
  <c r="C172" i="1"/>
  <c r="G172" i="1" s="1"/>
  <c r="D171" i="1"/>
  <c r="H171" i="1" s="1"/>
  <c r="C171" i="1"/>
  <c r="G171" i="1" s="1"/>
  <c r="D170" i="1"/>
  <c r="H170" i="1" s="1"/>
  <c r="C170" i="1"/>
  <c r="D169" i="1"/>
  <c r="H169" i="1" s="1"/>
  <c r="C169" i="1"/>
  <c r="D168" i="1"/>
  <c r="H168" i="1" s="1"/>
  <c r="C168" i="1"/>
  <c r="D167" i="1"/>
  <c r="H167" i="1" s="1"/>
  <c r="C167" i="1"/>
  <c r="D166" i="1"/>
  <c r="H166" i="1" s="1"/>
  <c r="C166" i="1"/>
  <c r="D165" i="1"/>
  <c r="H165" i="1" s="1"/>
  <c r="C165" i="1"/>
  <c r="D164" i="1"/>
  <c r="H164" i="1" s="1"/>
  <c r="C164" i="1"/>
  <c r="G164" i="1" s="1"/>
  <c r="D163" i="1"/>
  <c r="H163" i="1" s="1"/>
  <c r="C163" i="1"/>
  <c r="D162" i="1"/>
  <c r="C162" i="1"/>
  <c r="D161" i="1"/>
  <c r="H161" i="1" s="1"/>
  <c r="C161" i="1"/>
  <c r="D160" i="1"/>
  <c r="D158" i="1"/>
  <c r="H158" i="1" s="1"/>
  <c r="C158" i="1"/>
  <c r="G158" i="1" s="1"/>
  <c r="D157" i="1"/>
  <c r="C157" i="1"/>
  <c r="G157" i="1" s="1"/>
  <c r="D156" i="1"/>
  <c r="H156" i="1" s="1"/>
  <c r="C156" i="1"/>
  <c r="G156" i="1" s="1"/>
  <c r="C155" i="1"/>
  <c r="D154" i="1"/>
  <c r="H154" i="1" s="1"/>
  <c r="C154" i="1"/>
  <c r="D153" i="1"/>
  <c r="H153" i="1" s="1"/>
  <c r="C153" i="1"/>
  <c r="G153" i="1" s="1"/>
  <c r="D152" i="1"/>
  <c r="H152" i="1" s="1"/>
  <c r="C152" i="1"/>
  <c r="G152" i="1" s="1"/>
  <c r="D151" i="1"/>
  <c r="H151" i="1" s="1"/>
  <c r="C151" i="1"/>
  <c r="G151" i="1" s="1"/>
  <c r="D150" i="1"/>
  <c r="H150" i="1" s="1"/>
  <c r="C150" i="1"/>
  <c r="G150" i="1" s="1"/>
  <c r="D149"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C131" i="1"/>
  <c r="D130" i="1"/>
  <c r="C130" i="1"/>
  <c r="D129" i="1"/>
  <c r="C129" i="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C113" i="1"/>
  <c r="D112" i="1"/>
  <c r="H112" i="1" s="1"/>
  <c r="C112" i="1"/>
  <c r="G112" i="1" s="1"/>
  <c r="D111" i="1"/>
  <c r="H111" i="1" s="1"/>
  <c r="C111" i="1"/>
  <c r="G111" i="1" s="1"/>
  <c r="D110" i="1"/>
  <c r="H110" i="1" s="1"/>
  <c r="C110" i="1"/>
  <c r="G110" i="1" s="1"/>
  <c r="D109" i="1"/>
  <c r="H109" i="1" s="1"/>
  <c r="C109" i="1"/>
  <c r="G109" i="1" s="1"/>
  <c r="D108" i="1"/>
  <c r="C108" i="1"/>
  <c r="D107" i="1"/>
  <c r="H107" i="1" s="1"/>
  <c r="C107" i="1"/>
  <c r="G107" i="1" s="1"/>
  <c r="D106" i="1"/>
  <c r="H106" i="1" s="1"/>
  <c r="C106" i="1"/>
  <c r="G106" i="1" s="1"/>
  <c r="D105" i="1"/>
  <c r="H105" i="1" s="1"/>
  <c r="C105" i="1"/>
  <c r="G105" i="1" s="1"/>
  <c r="D104" i="1"/>
  <c r="H104" i="1" s="1"/>
  <c r="C104" i="1"/>
  <c r="G104" i="1" s="1"/>
  <c r="D103" i="1"/>
  <c r="H103" i="1" s="1"/>
  <c r="C103" i="1"/>
  <c r="G103" i="1" s="1"/>
  <c r="D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D77" i="1"/>
  <c r="H77" i="1" s="1"/>
  <c r="C77" i="1"/>
  <c r="G77" i="1" s="1"/>
  <c r="D76" i="1"/>
  <c r="H76" i="1" s="1"/>
  <c r="C76" i="1"/>
  <c r="G76" i="1" s="1"/>
  <c r="D75" i="1"/>
  <c r="C75" i="1"/>
  <c r="D74" i="1"/>
  <c r="H74" i="1" s="1"/>
  <c r="C74" i="1"/>
  <c r="G74" i="1" s="1"/>
  <c r="D73" i="1"/>
  <c r="C73" i="1"/>
  <c r="D72" i="1"/>
  <c r="H72" i="1" s="1"/>
  <c r="C72" i="1"/>
  <c r="G72" i="1" s="1"/>
  <c r="D71" i="1"/>
  <c r="C71" i="1"/>
  <c r="D70" i="1"/>
  <c r="C70" i="1"/>
  <c r="D69" i="1"/>
  <c r="H69" i="1" s="1"/>
  <c r="C69" i="1"/>
  <c r="G69" i="1" s="1"/>
  <c r="D68" i="1"/>
  <c r="H68" i="1" s="1"/>
  <c r="C68" i="1"/>
  <c r="G68" i="1" s="1"/>
  <c r="D67" i="1"/>
  <c r="H67" i="1" s="1"/>
  <c r="C67" i="1"/>
  <c r="G67" i="1" s="1"/>
  <c r="D66" i="1"/>
  <c r="C66" i="1"/>
  <c r="D65" i="1"/>
  <c r="C65" i="1"/>
  <c r="D64" i="1"/>
  <c r="C64" i="1"/>
  <c r="D63" i="1"/>
  <c r="H63" i="1" s="1"/>
  <c r="C63" i="1"/>
  <c r="G63" i="1" s="1"/>
  <c r="D62" i="1"/>
  <c r="H62" i="1" s="1"/>
  <c r="C62" i="1"/>
  <c r="G62" i="1" s="1"/>
  <c r="D61" i="1"/>
  <c r="H61" i="1" s="1"/>
  <c r="C61" i="1"/>
  <c r="G61" i="1" s="1"/>
  <c r="D60" i="1"/>
  <c r="H60" i="1" s="1"/>
  <c r="C60" i="1"/>
  <c r="G60" i="1" s="1"/>
  <c r="D59" i="1"/>
  <c r="C59" i="1"/>
  <c r="G59" i="1" s="1"/>
  <c r="D58" i="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H5" i="1"/>
  <c r="D5" i="1"/>
  <c r="C5" i="1"/>
  <c r="G5" i="1" s="1"/>
  <c r="D4" i="1"/>
  <c r="H4" i="1" s="1"/>
  <c r="C4" i="1"/>
  <c r="G4" i="1" s="1"/>
  <c r="D3" i="1"/>
  <c r="E284" i="9" l="1"/>
  <c r="B284" i="9" s="1"/>
  <c r="F214" i="9"/>
  <c r="B214" i="9" s="1"/>
  <c r="F216" i="9"/>
  <c r="B216" i="9" s="1"/>
  <c r="F114" i="6"/>
  <c r="C1408" i="1"/>
  <c r="C1409" i="1"/>
  <c r="G1409" i="1" s="1"/>
  <c r="G1411" i="1"/>
  <c r="F115" i="6"/>
  <c r="H1409" i="1"/>
  <c r="H1408" i="1"/>
  <c r="H1411" i="1"/>
  <c r="H27" i="3"/>
  <c r="H1436" i="1"/>
  <c r="G1266" i="1"/>
  <c r="H1223" i="1"/>
  <c r="E279" i="9"/>
  <c r="B279" i="9" s="1"/>
  <c r="H641" i="1"/>
  <c r="H1124" i="1"/>
  <c r="H1139" i="1"/>
  <c r="D206" i="1"/>
  <c r="G206" i="1" s="1"/>
  <c r="F210" i="4"/>
  <c r="F188" i="4"/>
  <c r="H1148" i="1"/>
  <c r="I21" i="3"/>
  <c r="F170" i="5"/>
  <c r="G1222" i="1"/>
  <c r="G1224" i="1"/>
  <c r="F245" i="5"/>
  <c r="F246" i="5"/>
  <c r="G1216" i="1"/>
  <c r="D1214" i="1"/>
  <c r="G1214" i="1" s="1"/>
  <c r="F237" i="5"/>
  <c r="F238" i="5"/>
  <c r="F239" i="5"/>
  <c r="H1156" i="1"/>
  <c r="H1056" i="1"/>
  <c r="H1033" i="1"/>
  <c r="H1032" i="1"/>
  <c r="H1013" i="1"/>
  <c r="F35" i="5"/>
  <c r="H998" i="1"/>
  <c r="E12" i="5"/>
  <c r="F12" i="5" s="1"/>
  <c r="F19" i="5"/>
  <c r="H1578" i="1"/>
  <c r="C1576" i="1"/>
  <c r="G1501" i="1"/>
  <c r="G1503" i="1"/>
  <c r="G1499" i="1"/>
  <c r="C1483" i="1"/>
  <c r="H1483" i="1" s="1"/>
  <c r="H1481" i="1"/>
  <c r="G1481" i="1"/>
  <c r="E26" i="9"/>
  <c r="B26" i="9" s="1"/>
  <c r="H713" i="1"/>
  <c r="H711" i="1"/>
  <c r="H703" i="1"/>
  <c r="H687" i="1"/>
  <c r="H670" i="1"/>
  <c r="H668" i="1"/>
  <c r="E274" i="9"/>
  <c r="B274" i="9" s="1"/>
  <c r="H647" i="1"/>
  <c r="D392" i="1"/>
  <c r="F397" i="4"/>
  <c r="H378" i="1"/>
  <c r="F383" i="4"/>
  <c r="H364" i="1"/>
  <c r="H371" i="1"/>
  <c r="E407" i="4"/>
  <c r="D402" i="1" s="1"/>
  <c r="F369" i="4"/>
  <c r="E644" i="4"/>
  <c r="D638" i="1" s="1"/>
  <c r="G288" i="1"/>
  <c r="D412" i="1"/>
  <c r="H637" i="1"/>
  <c r="F643" i="4"/>
  <c r="G191" i="1"/>
  <c r="G182" i="1"/>
  <c r="G181" i="1"/>
  <c r="E163" i="4"/>
  <c r="D159" i="1" s="1"/>
  <c r="F177" i="4"/>
  <c r="G170" i="1"/>
  <c r="G169" i="1"/>
  <c r="G168" i="1"/>
  <c r="G167" i="1"/>
  <c r="G165" i="1"/>
  <c r="G166" i="1"/>
  <c r="G163" i="1"/>
  <c r="G162" i="1"/>
  <c r="G161" i="1"/>
  <c r="D155" i="1"/>
  <c r="G155" i="1" s="1"/>
  <c r="F159" i="4"/>
  <c r="D148" i="1"/>
  <c r="G154" i="1"/>
  <c r="G129" i="1"/>
  <c r="G130" i="1"/>
  <c r="G131" i="1"/>
  <c r="G108" i="1"/>
  <c r="G113" i="1"/>
  <c r="F112" i="4"/>
  <c r="G73" i="1"/>
  <c r="G75" i="1"/>
  <c r="F77" i="4"/>
  <c r="G70" i="1"/>
  <c r="G71" i="1"/>
  <c r="F74" i="4"/>
  <c r="G66" i="1"/>
  <c r="G64" i="1"/>
  <c r="G65" i="1"/>
  <c r="F68" i="4"/>
  <c r="E283" i="9"/>
  <c r="B283" i="9" s="1"/>
  <c r="H1264" i="1"/>
  <c r="H1236" i="1"/>
  <c r="H1235" i="1"/>
  <c r="H1222" i="1"/>
  <c r="H1224" i="1"/>
  <c r="H1216" i="1"/>
  <c r="H1217" i="1"/>
  <c r="C1157" i="1"/>
  <c r="H1157" i="1" s="1"/>
  <c r="C1030" i="1"/>
  <c r="H1030" i="1" s="1"/>
  <c r="C990" i="1"/>
  <c r="C997" i="1"/>
  <c r="H997" i="1" s="1"/>
  <c r="D7" i="5"/>
  <c r="E67" i="9"/>
  <c r="B67" i="9" s="1"/>
  <c r="E22" i="9"/>
  <c r="B22" i="9" s="1"/>
  <c r="H209" i="1"/>
  <c r="H162" i="1"/>
  <c r="C160" i="1"/>
  <c r="G160" i="1" s="1"/>
  <c r="D163" i="4"/>
  <c r="F163" i="4" s="1"/>
  <c r="H155" i="1"/>
  <c r="H157" i="1"/>
  <c r="C392" i="1"/>
  <c r="D396" i="4"/>
  <c r="D644" i="4"/>
  <c r="H288" i="1"/>
  <c r="C411" i="1"/>
  <c r="H411" i="1" s="1"/>
  <c r="C412" i="1"/>
  <c r="H412" i="1" s="1"/>
  <c r="E273" i="9"/>
  <c r="B273" i="9" s="1"/>
  <c r="H255" i="1"/>
  <c r="H257" i="1"/>
  <c r="H210" i="1"/>
  <c r="H206" i="1"/>
  <c r="H207" i="1"/>
  <c r="H184" i="1"/>
  <c r="C184" i="1"/>
  <c r="G184" i="1" s="1"/>
  <c r="E42" i="9"/>
  <c r="B42" i="9" s="1"/>
  <c r="C173" i="1"/>
  <c r="G173" i="1" s="1"/>
  <c r="H149" i="1"/>
  <c r="C149" i="1"/>
  <c r="G149" i="1" s="1"/>
  <c r="H129" i="1"/>
  <c r="H130" i="1"/>
  <c r="H131" i="1"/>
  <c r="H108" i="1"/>
  <c r="H113" i="1"/>
  <c r="H73" i="1"/>
  <c r="H75" i="1"/>
  <c r="H70" i="1"/>
  <c r="H71" i="1"/>
  <c r="H66" i="1"/>
  <c r="E30" i="9"/>
  <c r="B30" i="9" s="1"/>
  <c r="H64" i="1"/>
  <c r="H65" i="1"/>
  <c r="H58" i="1"/>
  <c r="H59" i="1"/>
  <c r="H290"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7" i="1"/>
  <c r="G991" i="1"/>
  <c r="G995" i="1"/>
  <c r="G999" i="1"/>
  <c r="G1003" i="1"/>
  <c r="G1007" i="1"/>
  <c r="G1011" i="1"/>
  <c r="G1015" i="1"/>
  <c r="G1019" i="1"/>
  <c r="G1023" i="1"/>
  <c r="G1027" i="1"/>
  <c r="G1031" i="1"/>
  <c r="G1035" i="1"/>
  <c r="G1039" i="1"/>
  <c r="G1043" i="1"/>
  <c r="G1049" i="1"/>
  <c r="G1053" i="1"/>
  <c r="G1057" i="1"/>
  <c r="G1061" i="1"/>
  <c r="G1065" i="1"/>
  <c r="G1069" i="1"/>
  <c r="G1073" i="1"/>
  <c r="G1077" i="1"/>
  <c r="G1081" i="1"/>
  <c r="G1085" i="1"/>
  <c r="G1089" i="1"/>
  <c r="G1093" i="1"/>
  <c r="G1099" i="1"/>
  <c r="G1103" i="1"/>
  <c r="G1107" i="1"/>
  <c r="G1111" i="1"/>
  <c r="G1113" i="1"/>
  <c r="G1117" i="1"/>
  <c r="G1121" i="1"/>
  <c r="G1125" i="1"/>
  <c r="G1129" i="1"/>
  <c r="G1133" i="1"/>
  <c r="G1137" i="1"/>
  <c r="G1141" i="1"/>
  <c r="G1145" i="1"/>
  <c r="G1149" i="1"/>
  <c r="G1157" i="1"/>
  <c r="G1161" i="1"/>
  <c r="G1165" i="1"/>
  <c r="G1169" i="1"/>
  <c r="G1173"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3" i="1"/>
  <c r="G395" i="1"/>
  <c r="G397" i="1"/>
  <c r="G399" i="1"/>
  <c r="G401" i="1"/>
  <c r="G404" i="1"/>
  <c r="G406" i="1"/>
  <c r="G412"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3" i="1"/>
  <c r="G997" i="1"/>
  <c r="G1001" i="1"/>
  <c r="G1005" i="1"/>
  <c r="G1009" i="1"/>
  <c r="G1013" i="1"/>
  <c r="G1017" i="1"/>
  <c r="G1021" i="1"/>
  <c r="G1025" i="1"/>
  <c r="G1029" i="1"/>
  <c r="G1033" i="1"/>
  <c r="G1037" i="1"/>
  <c r="G1041" i="1"/>
  <c r="G1045" i="1"/>
  <c r="G1047" i="1"/>
  <c r="G1051" i="1"/>
  <c r="G1055" i="1"/>
  <c r="G1059" i="1"/>
  <c r="G1063" i="1"/>
  <c r="G1067" i="1"/>
  <c r="G1071" i="1"/>
  <c r="G1075" i="1"/>
  <c r="G1079" i="1"/>
  <c r="G1083" i="1"/>
  <c r="G1087" i="1"/>
  <c r="G1091" i="1"/>
  <c r="G1095" i="1"/>
  <c r="G1097" i="1"/>
  <c r="G1101" i="1"/>
  <c r="G1105" i="1"/>
  <c r="G1109" i="1"/>
  <c r="G1115" i="1"/>
  <c r="G1119" i="1"/>
  <c r="G1123" i="1"/>
  <c r="G1127" i="1"/>
  <c r="G1131" i="1"/>
  <c r="G1135" i="1"/>
  <c r="G1139" i="1"/>
  <c r="G1143" i="1"/>
  <c r="G1147" i="1"/>
  <c r="G1151" i="1"/>
  <c r="G1155" i="1"/>
  <c r="G1159" i="1"/>
  <c r="G1163" i="1"/>
  <c r="G1167" i="1"/>
  <c r="G1171"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8" i="1"/>
  <c r="G1100" i="1"/>
  <c r="G1102" i="1"/>
  <c r="G1104" i="1"/>
  <c r="G1106" i="1"/>
  <c r="G1108" i="1"/>
  <c r="G1110" i="1"/>
  <c r="G1114" i="1"/>
  <c r="G1116" i="1"/>
  <c r="G1118" i="1"/>
  <c r="G1120" i="1"/>
  <c r="G1122" i="1"/>
  <c r="G1124" i="1"/>
  <c r="G1126" i="1"/>
  <c r="G1128" i="1"/>
  <c r="G1130" i="1"/>
  <c r="G1132" i="1"/>
  <c r="G1134" i="1"/>
  <c r="G1136" i="1"/>
  <c r="G1138" i="1"/>
  <c r="G1140" i="1"/>
  <c r="G1142" i="1"/>
  <c r="G1144" i="1"/>
  <c r="G1146" i="1"/>
  <c r="G1148" i="1"/>
  <c r="G1150" i="1"/>
  <c r="G1156" i="1"/>
  <c r="G1158" i="1"/>
  <c r="G1160" i="1"/>
  <c r="G1162" i="1"/>
  <c r="G1164" i="1"/>
  <c r="G1166" i="1"/>
  <c r="G1168" i="1"/>
  <c r="G1170" i="1"/>
  <c r="G1172" i="1"/>
  <c r="H1174" i="1"/>
  <c r="H1439" i="1"/>
  <c r="J1439" i="1"/>
  <c r="H1443" i="1"/>
  <c r="J1443" i="1"/>
  <c r="J1447" i="1"/>
  <c r="H1447" i="1"/>
  <c r="G1447" i="1"/>
  <c r="J1451" i="1"/>
  <c r="H1451" i="1"/>
  <c r="G1451" i="1"/>
  <c r="I1451" i="1" s="1"/>
  <c r="J1456" i="1"/>
  <c r="H1456" i="1"/>
  <c r="G1456" i="1"/>
  <c r="J1460" i="1"/>
  <c r="H1460" i="1"/>
  <c r="G1460" i="1"/>
  <c r="I1460" i="1" s="1"/>
  <c r="J1478" i="1"/>
  <c r="H1478" i="1"/>
  <c r="G1478" i="1"/>
  <c r="H1441" i="1"/>
  <c r="J1441" i="1"/>
  <c r="J1449" i="1"/>
  <c r="H1449" i="1"/>
  <c r="G1449" i="1"/>
  <c r="I1449" i="1" s="1"/>
  <c r="G1453" i="1"/>
  <c r="J1458" i="1"/>
  <c r="H1458" i="1"/>
  <c r="G1458" i="1"/>
  <c r="I1458" i="1" s="1"/>
  <c r="J1476" i="1"/>
  <c r="H1476" i="1"/>
  <c r="G1476" i="1"/>
  <c r="G1480" i="1"/>
  <c r="H1480" i="1"/>
  <c r="G1484" i="1"/>
  <c r="H1484" i="1"/>
  <c r="G1488" i="1"/>
  <c r="H1488" i="1"/>
  <c r="G1492" i="1"/>
  <c r="H1492" i="1"/>
  <c r="G1496" i="1"/>
  <c r="H1496" i="1"/>
  <c r="G1500" i="1"/>
  <c r="H1500" i="1"/>
  <c r="G1504" i="1"/>
  <c r="H1504" i="1"/>
  <c r="G1508" i="1"/>
  <c r="H1508" i="1"/>
  <c r="G1512" i="1"/>
  <c r="H1512" i="1"/>
  <c r="G1516" i="1"/>
  <c r="H1516"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J1446" i="1"/>
  <c r="H1446" i="1"/>
  <c r="G1446" i="1"/>
  <c r="I1446" i="1" s="1"/>
  <c r="J1448" i="1"/>
  <c r="H1448" i="1"/>
  <c r="G1448" i="1"/>
  <c r="J1450" i="1"/>
  <c r="H1450" i="1"/>
  <c r="G1450" i="1"/>
  <c r="I1450" i="1" s="1"/>
  <c r="J1452" i="1"/>
  <c r="H1452" i="1"/>
  <c r="G1452" i="1"/>
  <c r="J1455" i="1"/>
  <c r="H1455" i="1"/>
  <c r="G1455" i="1"/>
  <c r="I1455" i="1" s="1"/>
  <c r="J1457" i="1"/>
  <c r="H1457" i="1"/>
  <c r="G1457" i="1"/>
  <c r="J1459" i="1"/>
  <c r="H1459" i="1"/>
  <c r="G1459" i="1"/>
  <c r="I1459" i="1" s="1"/>
  <c r="G1461" i="1"/>
  <c r="G1470" i="1"/>
  <c r="J1477" i="1"/>
  <c r="H1477" i="1"/>
  <c r="G1477" i="1"/>
  <c r="J1479" i="1"/>
  <c r="H1479" i="1"/>
  <c r="G1479" i="1"/>
  <c r="I1479" i="1" s="1"/>
  <c r="G1482" i="1"/>
  <c r="H1482" i="1"/>
  <c r="G1486" i="1"/>
  <c r="H1486" i="1"/>
  <c r="G1490" i="1"/>
  <c r="H1490" i="1"/>
  <c r="G1494" i="1"/>
  <c r="H1494" i="1"/>
  <c r="G1498" i="1"/>
  <c r="H1498" i="1"/>
  <c r="G1502" i="1"/>
  <c r="H1502" i="1"/>
  <c r="G1506" i="1"/>
  <c r="H1506" i="1"/>
  <c r="G1510" i="1"/>
  <c r="H1510" i="1"/>
  <c r="G1514" i="1"/>
  <c r="H1514" i="1"/>
  <c r="G1299" i="1"/>
  <c r="G1362" i="1"/>
  <c r="H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E408" i="4"/>
  <c r="D403" i="1" s="1"/>
  <c r="I16" i="3"/>
  <c r="E412" i="4"/>
  <c r="F8" i="4"/>
  <c r="D44" i="4"/>
  <c r="D50" i="4"/>
  <c r="D82" i="4"/>
  <c r="D106" i="4"/>
  <c r="D124" i="4"/>
  <c r="G185" i="9"/>
  <c r="E185" i="9" s="1"/>
  <c r="B185" i="9" s="1"/>
  <c r="F134" i="4"/>
  <c r="D152" i="4"/>
  <c r="D196" i="4"/>
  <c r="D224" i="4"/>
  <c r="D252" i="4"/>
  <c r="D299" i="4"/>
  <c r="D311" i="4"/>
  <c r="D351" i="4"/>
  <c r="D363" i="4"/>
  <c r="D42" i="8"/>
  <c r="G294" i="9" s="1"/>
  <c r="E294" i="9" s="1"/>
  <c r="G1445" i="1"/>
  <c r="D7" i="4"/>
  <c r="F17" i="4"/>
  <c r="F29" i="4"/>
  <c r="E420" i="4"/>
  <c r="F69" i="5"/>
  <c r="F417" i="4"/>
  <c r="F420" i="4"/>
  <c r="F422" i="4"/>
  <c r="F466" i="4"/>
  <c r="D580" i="4"/>
  <c r="D528" i="4" s="1"/>
  <c r="F594" i="4"/>
  <c r="F626" i="4"/>
  <c r="F8" i="5"/>
  <c r="F70" i="5"/>
  <c r="F88" i="5"/>
  <c r="D118" i="5"/>
  <c r="D134" i="5"/>
  <c r="E176" i="5"/>
  <c r="D177" i="5"/>
  <c r="F130" i="6"/>
  <c r="B297" i="9"/>
  <c r="E296" i="9"/>
  <c r="I10" i="3" s="1"/>
  <c r="B143" i="9"/>
  <c r="B147" i="9"/>
  <c r="B151" i="9"/>
  <c r="B155" i="9"/>
  <c r="B159" i="9"/>
  <c r="G179" i="9"/>
  <c r="E179" i="9" s="1"/>
  <c r="B179" i="9" s="1"/>
  <c r="F416" i="4"/>
  <c r="F603" i="4"/>
  <c r="F149" i="5"/>
  <c r="E291" i="9"/>
  <c r="B291" i="9" s="1"/>
  <c r="F190" i="5"/>
  <c r="E292" i="9"/>
  <c r="B292" i="9" s="1"/>
  <c r="F206" i="5"/>
  <c r="F5" i="6"/>
  <c r="D141" i="6"/>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G191" i="9"/>
  <c r="E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I10" i="9"/>
  <c r="B145" i="9"/>
  <c r="B149" i="9"/>
  <c r="B153" i="9"/>
  <c r="B157" i="9"/>
  <c r="B213" i="9"/>
  <c r="B215" i="9"/>
  <c r="B217" i="9"/>
  <c r="B219" i="9"/>
  <c r="B221" i="9"/>
  <c r="B223" i="9"/>
  <c r="H1214" i="1" l="1"/>
  <c r="E7" i="5"/>
  <c r="D990" i="1"/>
  <c r="H990" i="1" s="1"/>
  <c r="G1576" i="1"/>
  <c r="H1576" i="1"/>
  <c r="G1483" i="1"/>
  <c r="F212" i="9"/>
  <c r="B212" i="9" s="1"/>
  <c r="H392" i="1"/>
  <c r="E151" i="4"/>
  <c r="H20" i="3"/>
  <c r="C985" i="1"/>
  <c r="B191" i="9"/>
  <c r="H160" i="1"/>
  <c r="C159" i="1"/>
  <c r="G159" i="1" s="1"/>
  <c r="F396" i="4"/>
  <c r="C391" i="1"/>
  <c r="F644" i="4"/>
  <c r="C638" i="1"/>
  <c r="H173" i="1"/>
  <c r="H159" i="1"/>
  <c r="D636" i="4"/>
  <c r="F528" i="4"/>
  <c r="C522" i="1"/>
  <c r="D635" i="4"/>
  <c r="G289" i="9"/>
  <c r="E289" i="9" s="1"/>
  <c r="B289" i="9" s="1"/>
  <c r="D176" i="5"/>
  <c r="F177" i="5"/>
  <c r="C1154" i="1"/>
  <c r="F134" i="5"/>
  <c r="C1112" i="1"/>
  <c r="E635" i="4"/>
  <c r="D629" i="1" s="1"/>
  <c r="D414" i="1"/>
  <c r="K1432" i="9"/>
  <c r="G295" i="9"/>
  <c r="E295" i="9" s="1"/>
  <c r="B295" i="9" s="1"/>
  <c r="I34" i="3"/>
  <c r="C1517" i="1"/>
  <c r="E636" i="4"/>
  <c r="D630" i="1" s="1"/>
  <c r="F363" i="4"/>
  <c r="C358" i="1"/>
  <c r="F311" i="4"/>
  <c r="C306" i="1"/>
  <c r="F252" i="4"/>
  <c r="C248" i="1"/>
  <c r="F196" i="4"/>
  <c r="C192" i="1"/>
  <c r="F124" i="4"/>
  <c r="C120" i="1"/>
  <c r="F82" i="4"/>
  <c r="C78" i="1"/>
  <c r="F44" i="4"/>
  <c r="C40" i="1"/>
  <c r="E639" i="4"/>
  <c r="D407" i="1"/>
  <c r="I1473" i="1"/>
  <c r="I1471" i="1"/>
  <c r="I1468" i="1"/>
  <c r="I1466" i="1"/>
  <c r="I1464" i="1"/>
  <c r="I1462" i="1"/>
  <c r="F141" i="6"/>
  <c r="C1435" i="1"/>
  <c r="H28" i="3"/>
  <c r="G299" i="9"/>
  <c r="E299" i="9" s="1"/>
  <c r="E175" i="5"/>
  <c r="I22" i="3"/>
  <c r="D1153" i="1"/>
  <c r="F118" i="5"/>
  <c r="C1096" i="1"/>
  <c r="F580" i="4"/>
  <c r="C574" i="1"/>
  <c r="D68" i="5"/>
  <c r="F7" i="4"/>
  <c r="D6" i="4"/>
  <c r="C3" i="1"/>
  <c r="B294" i="9"/>
  <c r="E293" i="9"/>
  <c r="D350" i="4"/>
  <c r="F351" i="4"/>
  <c r="C346" i="1"/>
  <c r="D298" i="4"/>
  <c r="F299" i="4"/>
  <c r="C294" i="1"/>
  <c r="F224" i="4"/>
  <c r="C220" i="1"/>
  <c r="G20" i="9"/>
  <c r="H20" i="9"/>
  <c r="D151" i="4"/>
  <c r="F152" i="4"/>
  <c r="C148" i="1"/>
  <c r="F106" i="4"/>
  <c r="C102" i="1"/>
  <c r="F50" i="4"/>
  <c r="C46" i="1"/>
  <c r="I1477" i="1"/>
  <c r="I1457" i="1"/>
  <c r="I1452" i="1"/>
  <c r="I1448" i="1"/>
  <c r="I1476" i="1"/>
  <c r="I1478" i="1"/>
  <c r="I1456" i="1"/>
  <c r="I1447" i="1"/>
  <c r="G990" i="1" l="1"/>
  <c r="E6" i="5"/>
  <c r="D984" i="1" s="1"/>
  <c r="I20" i="3"/>
  <c r="D985" i="1"/>
  <c r="F7" i="5"/>
  <c r="D147" i="1"/>
  <c r="I17" i="3"/>
  <c r="E289" i="4"/>
  <c r="H985" i="1"/>
  <c r="G985" i="1"/>
  <c r="H391" i="1"/>
  <c r="G391" i="1"/>
  <c r="H638" i="1"/>
  <c r="G638" i="1"/>
  <c r="E20" i="9"/>
  <c r="E19" i="9" s="1"/>
  <c r="H102" i="1"/>
  <c r="G102" i="1"/>
  <c r="H346" i="1"/>
  <c r="G346" i="1"/>
  <c r="H220" i="1"/>
  <c r="G220" i="1"/>
  <c r="H294" i="1"/>
  <c r="G294" i="1"/>
  <c r="F298" i="4"/>
  <c r="D407" i="4"/>
  <c r="C293" i="1"/>
  <c r="H3" i="1"/>
  <c r="G3" i="1"/>
  <c r="H574" i="1"/>
  <c r="G574" i="1"/>
  <c r="H1096" i="1"/>
  <c r="G1096" i="1"/>
  <c r="D1152" i="1"/>
  <c r="H276" i="9"/>
  <c r="H1517" i="1"/>
  <c r="G1517" i="1"/>
  <c r="H11" i="3"/>
  <c r="G414" i="1"/>
  <c r="H414" i="1"/>
  <c r="H1112" i="1"/>
  <c r="G1112" i="1"/>
  <c r="H1154" i="1"/>
  <c r="G1154" i="1"/>
  <c r="F176" i="5"/>
  <c r="D175" i="5"/>
  <c r="H22" i="3"/>
  <c r="C1153" i="1"/>
  <c r="F635" i="4"/>
  <c r="C629" i="1"/>
  <c r="H46" i="1"/>
  <c r="G46" i="1"/>
  <c r="H148" i="1"/>
  <c r="G148" i="1"/>
  <c r="D289" i="4"/>
  <c r="F151" i="4"/>
  <c r="H17" i="3"/>
  <c r="C147" i="1"/>
  <c r="D408" i="4"/>
  <c r="F350" i="4"/>
  <c r="C345" i="1"/>
  <c r="D412" i="4"/>
  <c r="D290" i="4"/>
  <c r="F6" i="4"/>
  <c r="H16" i="3"/>
  <c r="C2" i="1"/>
  <c r="F68" i="5"/>
  <c r="H21" i="3"/>
  <c r="C1046" i="1"/>
  <c r="D6" i="5"/>
  <c r="B299" i="9"/>
  <c r="E298" i="9"/>
  <c r="G1435" i="1"/>
  <c r="H1435" i="1"/>
  <c r="H9" i="3"/>
  <c r="D633" i="1"/>
  <c r="H40" i="1"/>
  <c r="G40" i="1"/>
  <c r="H78" i="1"/>
  <c r="G78" i="1"/>
  <c r="H120" i="1"/>
  <c r="G120" i="1"/>
  <c r="H192" i="1"/>
  <c r="G192" i="1"/>
  <c r="H248" i="1"/>
  <c r="G248" i="1"/>
  <c r="H306" i="1"/>
  <c r="G306" i="1"/>
  <c r="H358" i="1"/>
  <c r="G358" i="1"/>
  <c r="H522" i="1"/>
  <c r="G522" i="1"/>
  <c r="F636" i="4"/>
  <c r="C630" i="1"/>
  <c r="E413" i="4" l="1"/>
  <c r="D285" i="1"/>
  <c r="E291" i="4"/>
  <c r="D287" i="1" s="1"/>
  <c r="E290" i="4"/>
  <c r="D286" i="1" s="1"/>
  <c r="B20" i="9"/>
  <c r="H630" i="1"/>
  <c r="G630" i="1"/>
  <c r="K3" i="9"/>
  <c r="I9" i="3"/>
  <c r="H1046" i="1"/>
  <c r="G1046" i="1"/>
  <c r="F290" i="4"/>
  <c r="C286" i="1"/>
  <c r="H345" i="1"/>
  <c r="G345" i="1"/>
  <c r="F408" i="4"/>
  <c r="C403" i="1"/>
  <c r="D291" i="4"/>
  <c r="F289" i="4"/>
  <c r="D413" i="4"/>
  <c r="D414" i="4" s="1"/>
  <c r="C285" i="1"/>
  <c r="F407" i="4"/>
  <c r="C402" i="1"/>
  <c r="G282" i="9"/>
  <c r="E282" i="9" s="1"/>
  <c r="B282" i="9" s="1"/>
  <c r="G276" i="9"/>
  <c r="E276" i="9" s="1"/>
  <c r="F6" i="5"/>
  <c r="C984" i="1"/>
  <c r="G2" i="1"/>
  <c r="H2" i="1"/>
  <c r="D639" i="4"/>
  <c r="F412" i="4"/>
  <c r="C407" i="1"/>
  <c r="H147" i="1"/>
  <c r="G147" i="1"/>
  <c r="H629" i="1"/>
  <c r="G629" i="1"/>
  <c r="H1153" i="1"/>
  <c r="G1153" i="1"/>
  <c r="F175" i="5"/>
  <c r="C1152" i="1"/>
  <c r="N3" i="9"/>
  <c r="I11" i="3"/>
  <c r="H293" i="1"/>
  <c r="G293" i="1"/>
  <c r="E414" i="4" l="1"/>
  <c r="D409" i="1" s="1"/>
  <c r="E415" i="4"/>
  <c r="D410" i="1" s="1"/>
  <c r="E640" i="4"/>
  <c r="D408" i="1"/>
  <c r="F639" i="4"/>
  <c r="C633" i="1"/>
  <c r="H8" i="3"/>
  <c r="H984" i="1"/>
  <c r="G984" i="1"/>
  <c r="B276" i="9"/>
  <c r="E275" i="9"/>
  <c r="H402" i="1"/>
  <c r="G402" i="1"/>
  <c r="H285" i="1"/>
  <c r="G285" i="1"/>
  <c r="H403" i="1"/>
  <c r="G403" i="1"/>
  <c r="H286" i="1"/>
  <c r="G286" i="1"/>
  <c r="H1152" i="1"/>
  <c r="G1152" i="1"/>
  <c r="H407" i="1"/>
  <c r="G407" i="1"/>
  <c r="F414" i="4"/>
  <c r="C409" i="1"/>
  <c r="D640" i="4"/>
  <c r="D415" i="4"/>
  <c r="F413" i="4"/>
  <c r="C408" i="1"/>
  <c r="F291" i="4"/>
  <c r="C287" i="1"/>
  <c r="E641" i="4" l="1"/>
  <c r="D634" i="1"/>
  <c r="E642" i="4"/>
  <c r="M3" i="9"/>
  <c r="I8" i="3"/>
  <c r="H287" i="1"/>
  <c r="G287" i="1"/>
  <c r="H408" i="1"/>
  <c r="G408" i="1"/>
  <c r="F415" i="4"/>
  <c r="C410" i="1"/>
  <c r="H409" i="1"/>
  <c r="G409" i="1"/>
  <c r="D642" i="4"/>
  <c r="F640" i="4"/>
  <c r="C634" i="1"/>
  <c r="H633" i="1"/>
  <c r="G633" i="1"/>
  <c r="D641" i="4"/>
  <c r="D636" i="1" l="1"/>
  <c r="E646" i="4"/>
  <c r="D635" i="1"/>
  <c r="E645" i="4"/>
  <c r="D645" i="4"/>
  <c r="F641" i="4"/>
  <c r="C635" i="1"/>
  <c r="H410" i="1"/>
  <c r="G410" i="1"/>
  <c r="H634" i="1"/>
  <c r="G634" i="1"/>
  <c r="D646" i="4"/>
  <c r="F642" i="4"/>
  <c r="C636" i="1"/>
  <c r="D639" i="1" l="1"/>
  <c r="I18" i="3"/>
  <c r="I19" i="3"/>
  <c r="D640" i="1"/>
  <c r="F646" i="4"/>
  <c r="H19" i="3"/>
  <c r="C640" i="1"/>
  <c r="H636" i="1"/>
  <c r="G636" i="1"/>
  <c r="H635" i="1"/>
  <c r="G635" i="1"/>
  <c r="H7" i="3"/>
  <c r="F645" i="4"/>
  <c r="H18" i="3"/>
  <c r="C639" i="1"/>
  <c r="J3" i="9" l="1"/>
  <c r="I7" i="3"/>
  <c r="H639" i="1"/>
  <c r="G639" i="1"/>
  <c r="H640" i="1"/>
  <c r="G640" i="1"/>
  <c r="M272" i="9" l="1"/>
  <c r="L272" i="9"/>
  <c r="H18" i="9"/>
  <c r="G18" i="9"/>
  <c r="I17" i="9"/>
  <c r="K5" i="9"/>
  <c r="I7" i="9"/>
  <c r="J8" i="9"/>
  <c r="K9" i="9"/>
  <c r="I11" i="9"/>
  <c r="J12" i="9"/>
  <c r="K13" i="9"/>
  <c r="L15" i="9"/>
  <c r="M16" i="9"/>
  <c r="J17" i="9"/>
  <c r="I6" i="9"/>
  <c r="J7" i="9"/>
  <c r="K8" i="9"/>
  <c r="G16" i="9"/>
  <c r="I5" i="9"/>
  <c r="J6" i="9"/>
  <c r="K7" i="9"/>
  <c r="I9" i="9"/>
  <c r="J10" i="9"/>
  <c r="K11" i="9"/>
  <c r="I13" i="9"/>
  <c r="G15" i="9"/>
  <c r="H16" i="9"/>
  <c r="H17" i="9"/>
  <c r="J5" i="9"/>
  <c r="K6" i="9"/>
  <c r="I8" i="9"/>
  <c r="E8" i="9" s="1"/>
  <c r="B8" i="9" s="1"/>
  <c r="J9" i="9"/>
  <c r="K10" i="9"/>
  <c r="I12" i="9"/>
  <c r="J13" i="9"/>
  <c r="M15" i="9"/>
  <c r="L16" i="9"/>
  <c r="J11" i="9"/>
  <c r="K12" i="9"/>
  <c r="H15" i="9"/>
  <c r="G17" i="9"/>
  <c r="F16" i="9" l="1"/>
  <c r="E17" i="9"/>
  <c r="B17" i="9" s="1"/>
  <c r="E18" i="9"/>
  <c r="B18" i="9" s="1"/>
  <c r="F272" i="9"/>
  <c r="B272" i="9" s="1"/>
  <c r="E13" i="9"/>
  <c r="B13" i="9" s="1"/>
  <c r="E10" i="9"/>
  <c r="B10" i="9" s="1"/>
  <c r="E5" i="9"/>
  <c r="E6" i="9"/>
  <c r="B6" i="9" s="1"/>
  <c r="E11" i="9"/>
  <c r="B11" i="9" s="1"/>
  <c r="F19" i="9"/>
  <c r="E12" i="9"/>
  <c r="B12" i="9" s="1"/>
  <c r="E15" i="9"/>
  <c r="E9" i="9"/>
  <c r="B9" i="9" s="1"/>
  <c r="E16" i="9"/>
  <c r="F15" i="9"/>
  <c r="F14" i="9" s="1"/>
  <c r="E7" i="9"/>
  <c r="B7" i="9" s="1"/>
  <c r="B16" i="9" l="1"/>
  <c r="F3" i="9"/>
  <c r="B15" i="9"/>
  <c r="E14" i="9"/>
  <c r="B5" i="9"/>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<sst xmlns="http://schemas.openxmlformats.org/spreadsheetml/2006/main" count="4313" uniqueCount="3393">
  <si>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</si>
  <si>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</si>
  <si>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</si>
  <si>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</si>
  <si>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</si>
  <si>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</si>
  <si>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</si>
  <si>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</si>
  <si>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</si>
  <si>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</si>
  <si>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</si>
  <si>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</si>
  <si>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</si>
  <si>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</si>
  <si>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</si>
  <si>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</si>
  <si>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</si>
  <si>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</si>
  <si>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</si>
  <si>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</si>
  <si>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</si>
  <si>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</si>
  <si>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</si>
  <si>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</si>
  <si>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</si>
  <si>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</si>
  <si>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</si>
  <si>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</si>
  <si>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</si>
  <si>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</si>
  <si>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</si>
  <si>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VOĆIN</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</si>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</sst>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7487242</v>
      </c>
      <c r="D2" s="6">
        <f>'PR-RAS'!E6</f>
        <v>7677381.5499999998</v>
      </c>
      <c r="E2" s="6">
        <v>0</v>
      </c>
      <c r="F2" s="6">
        <v>0</v>
      </c>
      <c r="G2" s="7">
        <f t="shared" ref="G2:G264" si="0">(B2/1000)*(C2*1+D2*2)</f>
        <v>22842.005100000002</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6834140</v>
      </c>
      <c r="D46" s="1">
        <f>'PR-RAS'!E50</f>
        <v>7111249.0699999994</v>
      </c>
      <c r="E46" s="1">
        <v>0</v>
      </c>
      <c r="F46" s="1">
        <v>0</v>
      </c>
      <c r="G46" s="2">
        <f t="shared" si="0"/>
        <v>947548.71629999997</v>
      </c>
      <c r="H46" s="2">
        <f t="shared" si="1"/>
        <v>6.9999999366700649E-2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123863</v>
      </c>
      <c r="D58" s="1">
        <f>'PR-RAS'!E62</f>
        <v>0</v>
      </c>
      <c r="E58" s="1">
        <v>0</v>
      </c>
      <c r="F58" s="1">
        <v>0</v>
      </c>
      <c r="G58" s="2">
        <f t="shared" si="0"/>
        <v>7060.1909999999998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123863</v>
      </c>
      <c r="D59" s="1">
        <f>'PR-RAS'!E63</f>
        <v>0</v>
      </c>
      <c r="E59" s="1">
        <v>0</v>
      </c>
      <c r="F59" s="1">
        <v>0</v>
      </c>
      <c r="G59" s="2">
        <f t="shared" si="0"/>
        <v>7184.0540000000001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6450902</v>
      </c>
      <c r="D64" s="1">
        <f>'PR-RAS'!E68</f>
        <v>6713137.5</v>
      </c>
      <c r="E64" s="1">
        <v>0</v>
      </c>
      <c r="F64" s="1">
        <v>0</v>
      </c>
      <c r="G64" s="2">
        <f t="shared" si="0"/>
        <v>1252262.1510000001</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6231924</v>
      </c>
      <c r="D65" s="1">
        <f>'PR-RAS'!E69</f>
        <v>6628047.5999999996</v>
      </c>
      <c r="E65" s="1">
        <v>0</v>
      </c>
      <c r="F65" s="1">
        <v>0</v>
      </c>
      <c r="G65" s="2">
        <f t="shared" si="0"/>
        <v>1247233.2287999999</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218978</v>
      </c>
      <c r="D66" s="1">
        <f>'PR-RAS'!E70</f>
        <v>85089.9</v>
      </c>
      <c r="E66" s="1">
        <v>0</v>
      </c>
      <c r="F66" s="1">
        <v>0</v>
      </c>
      <c r="G66" s="2">
        <f t="shared" si="0"/>
        <v>25295.257000000001</v>
      </c>
      <c r="H66" s="2">
        <f t="shared" si="1"/>
        <v>0.10000000000582077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143704</v>
      </c>
      <c r="D70" s="1">
        <f>'PR-RAS'!E74</f>
        <v>176836.02</v>
      </c>
      <c r="E70" s="1">
        <v>0</v>
      </c>
      <c r="F70" s="1">
        <v>0</v>
      </c>
      <c r="G70" s="2">
        <f t="shared" si="0"/>
        <v>34318.946759999999</v>
      </c>
      <c r="H70" s="2">
        <f t="shared" si="1"/>
        <v>1.9999999989522621E-2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143704</v>
      </c>
      <c r="D71" s="1">
        <f>'PR-RAS'!E75</f>
        <v>176836.02</v>
      </c>
      <c r="E71" s="1">
        <v>0</v>
      </c>
      <c r="F71" s="1">
        <v>0</v>
      </c>
      <c r="G71" s="2">
        <f t="shared" si="0"/>
        <v>34816.322800000002</v>
      </c>
      <c r="H71" s="2">
        <f t="shared" si="1"/>
        <v>1.9999999989522621E-2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115671</v>
      </c>
      <c r="D73" s="1">
        <f>'PR-RAS'!E77</f>
        <v>221275.55</v>
      </c>
      <c r="E73" s="1">
        <v>0</v>
      </c>
      <c r="F73" s="1">
        <v>0</v>
      </c>
      <c r="G73" s="2">
        <f t="shared" si="0"/>
        <v>40191.991199999997</v>
      </c>
      <c r="H73" s="2">
        <f t="shared" si="1"/>
        <v>0.45000000001164153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115671</v>
      </c>
      <c r="D75" s="1">
        <f>'PR-RAS'!E79</f>
        <v>221275.55</v>
      </c>
      <c r="E75" s="1">
        <v>0</v>
      </c>
      <c r="F75" s="1">
        <v>0</v>
      </c>
      <c r="G75" s="2">
        <f t="shared" si="0"/>
        <v>41308.435399999995</v>
      </c>
      <c r="H75" s="2">
        <f t="shared" si="1"/>
        <v>0.45000000001164153</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v>
      </c>
      <c r="D78" s="1">
        <f>'PR-RAS'!E82</f>
        <v>0.24</v>
      </c>
      <c r="E78" s="1">
        <v>0</v>
      </c>
      <c r="F78" s="1">
        <v>0</v>
      </c>
      <c r="G78" s="2">
        <f t="shared" si="0"/>
        <v>0.42196</v>
      </c>
      <c r="H78" s="2">
        <f t="shared" si="1"/>
        <v>0.24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0.24</v>
      </c>
      <c r="E79" s="1">
        <v>0</v>
      </c>
      <c r="F79" s="1">
        <v>0</v>
      </c>
      <c r="G79" s="2">
        <f t="shared" si="0"/>
        <v>0.42744000000000004</v>
      </c>
      <c r="H79" s="2">
        <f t="shared" si="1"/>
        <v>0.24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0.24</v>
      </c>
      <c r="E81" s="1">
        <v>0</v>
      </c>
      <c r="F81" s="1">
        <v>0</v>
      </c>
      <c r="G81" s="2">
        <f t="shared" si="0"/>
        <v>0.43840000000000007</v>
      </c>
      <c r="H81" s="2">
        <f t="shared" si="1"/>
        <v>0.24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177563</v>
      </c>
      <c r="D102" s="1">
        <f>'PR-RAS'!E106</f>
        <v>164924.96</v>
      </c>
      <c r="E102" s="1">
        <v>0</v>
      </c>
      <c r="F102" s="1">
        <v>0</v>
      </c>
      <c r="G102" s="2">
        <f t="shared" si="0"/>
        <v>51248.704920000004</v>
      </c>
      <c r="H102" s="2">
        <f t="shared" si="1"/>
        <v>4.0000000008149073E-2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177563</v>
      </c>
      <c r="D108" s="1">
        <f>'PR-RAS'!E112</f>
        <v>164924.96</v>
      </c>
      <c r="E108" s="1">
        <v>0</v>
      </c>
      <c r="F108" s="1">
        <v>0</v>
      </c>
      <c r="G108" s="2">
        <f t="shared" si="0"/>
        <v>54293.182439999997</v>
      </c>
      <c r="H108" s="2">
        <f t="shared" si="1"/>
        <v>4.0000000008149073E-2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177563</v>
      </c>
      <c r="D113" s="1">
        <f>'PR-RAS'!E117</f>
        <v>164924.96</v>
      </c>
      <c r="E113" s="1">
        <v>0</v>
      </c>
      <c r="F113" s="1">
        <v>0</v>
      </c>
      <c r="G113" s="2">
        <f t="shared" si="0"/>
        <v>56830.247040000002</v>
      </c>
      <c r="H113" s="2">
        <f t="shared" si="1"/>
        <v>4.0000000008149073E-2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475534</v>
      </c>
      <c r="D129" s="1">
        <f>'PR-RAS'!E133</f>
        <v>401207.28</v>
      </c>
      <c r="E129" s="1">
        <v>0</v>
      </c>
      <c r="F129" s="1">
        <v>0</v>
      </c>
      <c r="G129" s="2">
        <f t="shared" si="0"/>
        <v>163577.41568000001</v>
      </c>
      <c r="H129" s="2">
        <f t="shared" si="1"/>
        <v>0.28000000002793968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475534</v>
      </c>
      <c r="D130" s="1">
        <f>'PR-RAS'!E134</f>
        <v>401207.28</v>
      </c>
      <c r="E130" s="1">
        <v>0</v>
      </c>
      <c r="F130" s="1">
        <v>0</v>
      </c>
      <c r="G130" s="2">
        <f t="shared" si="0"/>
        <v>164855.36424000002</v>
      </c>
      <c r="H130" s="2">
        <f t="shared" si="1"/>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475534</v>
      </c>
      <c r="D131" s="1">
        <f>'PR-RAS'!E135</f>
        <v>401207.28</v>
      </c>
      <c r="E131" s="1">
        <v>0</v>
      </c>
      <c r="F131" s="1">
        <v>0</v>
      </c>
      <c r="G131" s="2">
        <f t="shared" si="0"/>
        <v>166133.31280000001</v>
      </c>
      <c r="H131" s="2">
        <f t="shared" si="1"/>
        <v>0.28000000002793968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7088900</v>
      </c>
      <c r="D147" s="1">
        <f>'PR-RAS'!E151</f>
        <v>7510684.2599999998</v>
      </c>
      <c r="E147" s="1">
        <v>0</v>
      </c>
      <c r="F147" s="1">
        <v>0</v>
      </c>
      <c r="G147" s="2">
        <f t="shared" si="0"/>
        <v>3228099.2039199998</v>
      </c>
      <c r="H147" s="2">
        <f t="shared" si="1"/>
        <v>0.25999999977648258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5999772</v>
      </c>
      <c r="D148" s="1">
        <f>'PR-RAS'!E152</f>
        <v>6467979.9100000001</v>
      </c>
      <c r="E148" s="1">
        <v>0</v>
      </c>
      <c r="F148" s="1">
        <v>0</v>
      </c>
      <c r="G148" s="2">
        <f t="shared" si="0"/>
        <v>2783552.57754</v>
      </c>
      <c r="H148" s="2">
        <f t="shared" si="1"/>
        <v>8.9999999850988388E-2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5014769</v>
      </c>
      <c r="D149" s="1">
        <f>'PR-RAS'!E153</f>
        <v>5373717.6200000001</v>
      </c>
      <c r="E149" s="1">
        <v>0</v>
      </c>
      <c r="F149" s="1">
        <v>0</v>
      </c>
      <c r="G149" s="2">
        <f t="shared" si="0"/>
        <v>2332806.2275199997</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5014769</v>
      </c>
      <c r="D150" s="1">
        <f>'PR-RAS'!E154</f>
        <v>5373717.6200000001</v>
      </c>
      <c r="E150" s="1">
        <v>0</v>
      </c>
      <c r="F150" s="1">
        <v>0</v>
      </c>
      <c r="G150" s="2">
        <f t="shared" si="0"/>
        <v>2348568.4317600001</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172614</v>
      </c>
      <c r="D154" s="1">
        <f>'PR-RAS'!E158</f>
        <v>231073.49</v>
      </c>
      <c r="E154" s="1">
        <v>0</v>
      </c>
      <c r="F154" s="1">
        <v>0</v>
      </c>
      <c r="G154" s="2">
        <f t="shared" si="0"/>
        <v>97118.429940000002</v>
      </c>
      <c r="H154" s="2">
        <f t="shared" si="1"/>
        <v>0.48999999999068677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812389</v>
      </c>
      <c r="D155" s="1">
        <f>'PR-RAS'!E159</f>
        <v>863188.8</v>
      </c>
      <c r="E155" s="1">
        <v>0</v>
      </c>
      <c r="F155" s="1">
        <v>0</v>
      </c>
      <c r="G155" s="2">
        <f t="shared" si="0"/>
        <v>390970.0564</v>
      </c>
      <c r="H155" s="2">
        <f t="shared" si="1"/>
        <v>0.19999999995343387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812389</v>
      </c>
      <c r="D157" s="1">
        <f>'PR-RAS'!E161</f>
        <v>863188.8</v>
      </c>
      <c r="E157" s="1">
        <v>0</v>
      </c>
      <c r="F157" s="1">
        <v>0</v>
      </c>
      <c r="G157" s="2">
        <f t="shared" si="0"/>
        <v>396047.58960000001</v>
      </c>
      <c r="H157" s="2">
        <f t="shared" si="1"/>
        <v>0.19999999995343387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1014164</v>
      </c>
      <c r="D159" s="1">
        <f>'PR-RAS'!E163</f>
        <v>1039371.7200000001</v>
      </c>
      <c r="E159" s="1">
        <v>0</v>
      </c>
      <c r="F159" s="1">
        <v>0</v>
      </c>
      <c r="G159" s="2">
        <f t="shared" si="0"/>
        <v>488679.37552000006</v>
      </c>
      <c r="H159" s="2">
        <f t="shared" si="1"/>
        <v>0.27999999991152436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295631</v>
      </c>
      <c r="D160" s="1">
        <f>'PR-RAS'!E164</f>
        <v>376350.87</v>
      </c>
      <c r="E160" s="1">
        <v>0</v>
      </c>
      <c r="F160" s="1">
        <v>0</v>
      </c>
      <c r="G160" s="2">
        <f t="shared" si="0"/>
        <v>166684.90565999999</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13368</v>
      </c>
      <c r="D161" s="1">
        <f>'PR-RAS'!E165</f>
        <v>17610.62</v>
      </c>
      <c r="E161" s="1">
        <v>0</v>
      </c>
      <c r="F161" s="1">
        <v>0</v>
      </c>
      <c r="G161" s="2">
        <f t="shared" si="0"/>
        <v>7774.2784000000001</v>
      </c>
      <c r="H161" s="2">
        <f t="shared" si="1"/>
        <v>0.38000000000101863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277821</v>
      </c>
      <c r="D162" s="1">
        <f>'PR-RAS'!E166</f>
        <v>356871.5</v>
      </c>
      <c r="E162" s="1">
        <v>0</v>
      </c>
      <c r="F162" s="1">
        <v>0</v>
      </c>
      <c r="G162" s="2">
        <f t="shared" si="0"/>
        <v>159641.804</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4442</v>
      </c>
      <c r="D163" s="1">
        <f>'PR-RAS'!E167</f>
        <v>1868.75</v>
      </c>
      <c r="E163" s="1">
        <v>0</v>
      </c>
      <c r="F163" s="1">
        <v>0</v>
      </c>
      <c r="G163" s="2">
        <f t="shared" si="0"/>
        <v>1325.079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545929</v>
      </c>
      <c r="D165" s="1">
        <f>'PR-RAS'!E169</f>
        <v>502891.69000000006</v>
      </c>
      <c r="E165" s="1">
        <v>0</v>
      </c>
      <c r="F165" s="1">
        <v>0</v>
      </c>
      <c r="G165" s="2">
        <f t="shared" si="0"/>
        <v>254480.83032000004</v>
      </c>
      <c r="H165" s="2">
        <f t="shared" si="1"/>
        <v>0.30999999993946403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124479</v>
      </c>
      <c r="D166" s="1">
        <f>'PR-RAS'!E170</f>
        <v>101525.32</v>
      </c>
      <c r="E166" s="1">
        <v>0</v>
      </c>
      <c r="F166" s="1">
        <v>0</v>
      </c>
      <c r="G166" s="2">
        <f t="shared" si="0"/>
        <v>54042.390600000006</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152935</v>
      </c>
      <c r="D167" s="1">
        <f>'PR-RAS'!E171</f>
        <v>166504.07999999999</v>
      </c>
      <c r="E167" s="1">
        <v>0</v>
      </c>
      <c r="F167" s="1">
        <v>0</v>
      </c>
      <c r="G167" s="2">
        <f t="shared" si="0"/>
        <v>80666.564559999999</v>
      </c>
      <c r="H167" s="2">
        <f t="shared" si="1"/>
        <v>7.9999999987194315E-2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213862</v>
      </c>
      <c r="D168" s="1">
        <f>'PR-RAS'!E172</f>
        <v>219471.01</v>
      </c>
      <c r="E168" s="1">
        <v>0</v>
      </c>
      <c r="F168" s="1">
        <v>0</v>
      </c>
      <c r="G168" s="2">
        <f t="shared" si="0"/>
        <v>109018.27134000001</v>
      </c>
      <c r="H168" s="2">
        <f t="shared" si="1"/>
        <v>1.0000000009313226E-2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47044</v>
      </c>
      <c r="D169" s="1">
        <f>'PR-RAS'!E173</f>
        <v>11232.95</v>
      </c>
      <c r="E169" s="1">
        <v>0</v>
      </c>
      <c r="F169" s="1">
        <v>0</v>
      </c>
      <c r="G169" s="2">
        <f t="shared" si="0"/>
        <v>11677.663199999999</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6541</v>
      </c>
      <c r="D170" s="1">
        <f>'PR-RAS'!E174</f>
        <v>4158.33</v>
      </c>
      <c r="E170" s="1">
        <v>0</v>
      </c>
      <c r="F170" s="1">
        <v>0</v>
      </c>
      <c r="G170" s="2">
        <f t="shared" si="0"/>
        <v>2510.94454</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1068</v>
      </c>
      <c r="D172" s="1">
        <f>'PR-RAS'!E176</f>
        <v>0</v>
      </c>
      <c r="E172" s="1">
        <v>0</v>
      </c>
      <c r="F172" s="1">
        <v>0</v>
      </c>
      <c r="G172" s="2">
        <f t="shared" si="0"/>
        <v>182.62800000000001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134841</v>
      </c>
      <c r="D173" s="1">
        <f>'PR-RAS'!E177</f>
        <v>133445.27000000002</v>
      </c>
      <c r="E173" s="1">
        <v>0</v>
      </c>
      <c r="F173" s="1">
        <v>0</v>
      </c>
      <c r="G173" s="2">
        <f t="shared" si="0"/>
        <v>69097.82488</v>
      </c>
      <c r="H173" s="2">
        <f t="shared" si="1"/>
        <v>0.27000000001862645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31314</v>
      </c>
      <c r="D174" s="1">
        <f>'PR-RAS'!E178</f>
        <v>34374.730000000003</v>
      </c>
      <c r="E174" s="1">
        <v>0</v>
      </c>
      <c r="F174" s="1">
        <v>0</v>
      </c>
      <c r="G174" s="2">
        <f t="shared" si="0"/>
        <v>17310.978579999999</v>
      </c>
      <c r="H174" s="2">
        <f t="shared" si="1"/>
        <v>0.26999999999679858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55994</v>
      </c>
      <c r="D175" s="1">
        <f>'PR-RAS'!E179</f>
        <v>32859.75</v>
      </c>
      <c r="E175" s="1">
        <v>0</v>
      </c>
      <c r="F175" s="1">
        <v>0</v>
      </c>
      <c r="G175" s="2">
        <f t="shared" si="0"/>
        <v>21178.148999999998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9663</v>
      </c>
      <c r="D176" s="1">
        <f>'PR-RAS'!E180</f>
        <v>4140</v>
      </c>
      <c r="E176" s="1">
        <v>0</v>
      </c>
      <c r="F176" s="1">
        <v>0</v>
      </c>
      <c r="G176" s="2">
        <f t="shared" si="0"/>
        <v>3140.0249999999996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19399</v>
      </c>
      <c r="D177" s="1">
        <f>'PR-RAS'!E181</f>
        <v>17317.29</v>
      </c>
      <c r="E177" s="1">
        <v>0</v>
      </c>
      <c r="F177" s="1">
        <v>0</v>
      </c>
      <c r="G177" s="2">
        <f t="shared" si="0"/>
        <v>9509.9100799999997</v>
      </c>
      <c r="H177" s="2">
        <f t="shared" si="1"/>
        <v>0.29000000000087311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3500</v>
      </c>
      <c r="D178" s="1">
        <f>'PR-RAS'!E182</f>
        <v>4550</v>
      </c>
      <c r="E178" s="1">
        <v>0</v>
      </c>
      <c r="F178" s="1">
        <v>0</v>
      </c>
      <c r="G178" s="2">
        <f t="shared" si="0"/>
        <v>2230.1999999999998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6660</v>
      </c>
      <c r="D179" s="1">
        <f>'PR-RAS'!E183</f>
        <v>26483.65</v>
      </c>
      <c r="E179" s="1">
        <v>0</v>
      </c>
      <c r="F179" s="1">
        <v>0</v>
      </c>
      <c r="G179" s="2">
        <f t="shared" si="0"/>
        <v>10613.6594</v>
      </c>
      <c r="H179" s="2">
        <f t="shared" si="1"/>
        <v>0.34999999999854481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1425</v>
      </c>
      <c r="D180" s="1">
        <f>'PR-RAS'!E184</f>
        <v>400</v>
      </c>
      <c r="E180" s="1">
        <v>0</v>
      </c>
      <c r="F180" s="1">
        <v>0</v>
      </c>
      <c r="G180" s="2">
        <f t="shared" si="0"/>
        <v>398.27499999999998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12657.35</v>
      </c>
      <c r="E181" s="1">
        <v>0</v>
      </c>
      <c r="F181" s="1">
        <v>0</v>
      </c>
      <c r="G181" s="2">
        <f t="shared" si="0"/>
        <v>4556.6459999999997</v>
      </c>
      <c r="H181" s="2">
        <f t="shared" si="1"/>
        <v>0.3500000000003638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6886</v>
      </c>
      <c r="D182" s="1">
        <f>'PR-RAS'!E186</f>
        <v>662.5</v>
      </c>
      <c r="E182" s="1">
        <v>0</v>
      </c>
      <c r="F182" s="1">
        <v>0</v>
      </c>
      <c r="G182" s="2">
        <f t="shared" si="0"/>
        <v>1486.191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352</v>
      </c>
      <c r="D183" s="1">
        <f>'PR-RAS'!E187</f>
        <v>0</v>
      </c>
      <c r="E183" s="1">
        <v>0</v>
      </c>
      <c r="F183" s="1">
        <v>0</v>
      </c>
      <c r="G183" s="2">
        <f t="shared" si="0"/>
        <v>64.063999999999993</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37411</v>
      </c>
      <c r="D184" s="1">
        <f>'PR-RAS'!E188</f>
        <v>26683.89</v>
      </c>
      <c r="E184" s="1">
        <v>0</v>
      </c>
      <c r="F184" s="1">
        <v>0</v>
      </c>
      <c r="G184" s="2">
        <f t="shared" si="0"/>
        <v>16612.516739999999</v>
      </c>
      <c r="H184" s="2">
        <f t="shared" si="1"/>
        <v>0.11000000000058208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10288</v>
      </c>
      <c r="D189" s="1">
        <f>'PR-RAS'!E193</f>
        <v>11162.5</v>
      </c>
      <c r="E189" s="1">
        <v>0</v>
      </c>
      <c r="F189" s="1">
        <v>0</v>
      </c>
      <c r="G189" s="2">
        <f t="shared" si="0"/>
        <v>6131.2439999999997</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25848</v>
      </c>
      <c r="D190" s="1">
        <f>'PR-RAS'!E194</f>
        <v>9612.2000000000007</v>
      </c>
      <c r="E190" s="1">
        <v>0</v>
      </c>
      <c r="F190" s="1">
        <v>0</v>
      </c>
      <c r="G190" s="2">
        <f t="shared" si="0"/>
        <v>8518.6836000000003</v>
      </c>
      <c r="H190" s="2">
        <f t="shared" si="1"/>
        <v>0.2000000000007276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1275</v>
      </c>
      <c r="D191" s="1">
        <f>'PR-RAS'!E195</f>
        <v>5909.19</v>
      </c>
      <c r="E191" s="1">
        <v>0</v>
      </c>
      <c r="F191" s="1">
        <v>0</v>
      </c>
      <c r="G191" s="2">
        <f t="shared" si="0"/>
        <v>2487.7421999999997</v>
      </c>
      <c r="H191" s="2">
        <f t="shared" si="1"/>
        <v>0.18999999999959982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5288</v>
      </c>
      <c r="D192" s="1">
        <f>'PR-RAS'!E196</f>
        <v>3332.63</v>
      </c>
      <c r="E192" s="1">
        <v>0</v>
      </c>
      <c r="F192" s="1">
        <v>0</v>
      </c>
      <c r="G192" s="2">
        <f t="shared" si="0"/>
        <v>2283.0726600000003</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5288</v>
      </c>
      <c r="D206" s="1">
        <f>'PR-RAS'!E210</f>
        <v>3332.63</v>
      </c>
      <c r="E206" s="1">
        <v>0</v>
      </c>
      <c r="F206" s="1">
        <v>0</v>
      </c>
      <c r="G206" s="2">
        <f t="shared" si="0"/>
        <v>2450.4182999999998</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5147</v>
      </c>
      <c r="D207" s="1">
        <f>'PR-RAS'!E211</f>
        <v>3285.83</v>
      </c>
      <c r="E207" s="1">
        <v>0</v>
      </c>
      <c r="F207" s="1">
        <v>0</v>
      </c>
      <c r="G207" s="2">
        <f t="shared" si="0"/>
        <v>2414.04396</v>
      </c>
      <c r="H207" s="2">
        <f t="shared" si="1"/>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v>
      </c>
      <c r="D209" s="1">
        <f>'PR-RAS'!E213</f>
        <v>46.8</v>
      </c>
      <c r="E209" s="1">
        <v>0</v>
      </c>
      <c r="F209" s="1">
        <v>0</v>
      </c>
      <c r="G209" s="2">
        <f t="shared" si="0"/>
        <v>19.676799999999997</v>
      </c>
      <c r="H209" s="2">
        <f t="shared" si="1"/>
        <v>0.20000000000000284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140</v>
      </c>
      <c r="D210" s="1">
        <f>'PR-RAS'!E214</f>
        <v>0</v>
      </c>
      <c r="E210" s="1">
        <v>0</v>
      </c>
      <c r="F210" s="1">
        <v>0</v>
      </c>
      <c r="G210" s="2">
        <f t="shared" si="0"/>
        <v>29.259999999999998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69676</v>
      </c>
      <c r="D248" s="1">
        <f>'PR-RAS'!E252</f>
        <v>0</v>
      </c>
      <c r="E248" s="1">
        <v>0</v>
      </c>
      <c r="F248" s="1">
        <v>0</v>
      </c>
      <c r="G248" s="2">
        <f t="shared" si="0"/>
        <v>17209.972000000002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69676</v>
      </c>
      <c r="D255" s="1">
        <f>'PR-RAS'!E259</f>
        <v>0</v>
      </c>
      <c r="E255" s="1">
        <v>0</v>
      </c>
      <c r="F255" s="1">
        <v>0</v>
      </c>
      <c r="G255" s="2">
        <f t="shared" si="0"/>
        <v>17697.704000000002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69676</v>
      </c>
      <c r="D257" s="1">
        <f>'PR-RAS'!E261</f>
        <v>0</v>
      </c>
      <c r="E257" s="1">
        <v>0</v>
      </c>
      <c r="F257" s="1">
        <v>0</v>
      </c>
      <c r="G257" s="2">
        <f t="shared" si="0"/>
        <v>17837.056</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7088900</v>
      </c>
      <c r="D285" s="1">
        <f>'PR-RAS'!E289</f>
        <v>7510684.2599999998</v>
      </c>
      <c r="E285" s="1">
        <v>0</v>
      </c>
      <c r="F285" s="1">
        <v>0</v>
      </c>
      <c r="G285" s="2">
        <f t="shared" si="8"/>
        <v>6279316.2596799992</v>
      </c>
      <c r="H285" s="2">
        <f t="shared" si="9"/>
        <v>0.25999999977648258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398342</v>
      </c>
      <c r="D286" s="1">
        <f>'PR-RAS'!E290</f>
        <v>166697.29000000004</v>
      </c>
      <c r="E286" s="1">
        <v>0</v>
      </c>
      <c r="F286" s="1">
        <v>0</v>
      </c>
      <c r="G286" s="2">
        <f t="shared" si="8"/>
        <v>208544.9253</v>
      </c>
      <c r="H286" s="2">
        <f t="shared" si="9"/>
        <v>0.2900000000372529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72369</v>
      </c>
      <c r="D288" s="1">
        <f>'PR-RAS'!E292</f>
        <v>39972.239999999998</v>
      </c>
      <c r="E288" s="1">
        <v>0</v>
      </c>
      <c r="F288" s="1">
        <v>0</v>
      </c>
      <c r="G288" s="2">
        <f t="shared" si="8"/>
        <v>43713.968759999989</v>
      </c>
      <c r="H288" s="2">
        <f t="shared" si="9"/>
        <v>0.23999999999796273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430740</v>
      </c>
      <c r="D345" s="1">
        <f>'PR-RAS'!E350</f>
        <v>105338.34999999999</v>
      </c>
      <c r="E345" s="1">
        <v>0</v>
      </c>
      <c r="F345" s="1">
        <v>0</v>
      </c>
      <c r="G345" s="2">
        <f t="shared" si="8"/>
        <v>220647.34479999996</v>
      </c>
      <c r="H345" s="2">
        <f t="shared" si="9"/>
        <v>0.34999999999126885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424185</v>
      </c>
      <c r="D358" s="1">
        <f>'PR-RAS'!E363</f>
        <v>101676.65</v>
      </c>
      <c r="E358" s="1">
        <v>0</v>
      </c>
      <c r="F358" s="1">
        <v>0</v>
      </c>
      <c r="G358" s="2">
        <f t="shared" si="8"/>
        <v>224031.17310000001</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383389</v>
      </c>
      <c r="D364" s="1">
        <f>'PR-RAS'!E369</f>
        <v>18586.75</v>
      </c>
      <c r="E364" s="1">
        <v>0</v>
      </c>
      <c r="F364" s="1">
        <v>0</v>
      </c>
      <c r="G364" s="2">
        <f t="shared" si="8"/>
        <v>152664.1875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55723</v>
      </c>
      <c r="D365" s="1">
        <f>'PR-RAS'!E370</f>
        <v>0</v>
      </c>
      <c r="E365" s="1">
        <v>0</v>
      </c>
      <c r="F365" s="1">
        <v>0</v>
      </c>
      <c r="G365" s="2">
        <f t="shared" si="8"/>
        <v>20283.171999999999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327666</v>
      </c>
      <c r="D371" s="1">
        <f>'PR-RAS'!E376</f>
        <v>18586.75</v>
      </c>
      <c r="E371" s="1">
        <v>0</v>
      </c>
      <c r="F371" s="1">
        <v>0</v>
      </c>
      <c r="G371" s="2">
        <f t="shared" si="8"/>
        <v>134990.61499999999</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40796</v>
      </c>
      <c r="D378" s="1">
        <f>'PR-RAS'!E383</f>
        <v>83089.899999999994</v>
      </c>
      <c r="E378" s="1">
        <v>0</v>
      </c>
      <c r="F378" s="1">
        <v>0</v>
      </c>
      <c r="G378" s="2">
        <f t="shared" si="8"/>
        <v>78029.876600000003</v>
      </c>
      <c r="H378" s="2">
        <f t="shared" si="9"/>
        <v>0.10000000000582077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40796</v>
      </c>
      <c r="D379" s="1">
        <f>'PR-RAS'!E384</f>
        <v>83089.899999999994</v>
      </c>
      <c r="E379" s="1">
        <v>0</v>
      </c>
      <c r="F379" s="1">
        <v>0</v>
      </c>
      <c r="G379" s="2">
        <f t="shared" si="8"/>
        <v>78236.852400000003</v>
      </c>
      <c r="H379" s="2">
        <f t="shared" si="9"/>
        <v>0.10000000000582077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6555</v>
      </c>
      <c r="D391" s="1">
        <f>'PR-RAS'!E396</f>
        <v>3661.7</v>
      </c>
      <c r="E391" s="1">
        <v>0</v>
      </c>
      <c r="F391" s="1">
        <v>0</v>
      </c>
      <c r="G391" s="2">
        <f t="shared" si="8"/>
        <v>5412.576</v>
      </c>
      <c r="H391" s="2">
        <f t="shared" si="9"/>
        <v>0.3000000000001819</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6555</v>
      </c>
      <c r="D392" s="1">
        <f>'PR-RAS'!E397</f>
        <v>3661.7</v>
      </c>
      <c r="E392" s="1">
        <v>0</v>
      </c>
      <c r="F392" s="1">
        <v>0</v>
      </c>
      <c r="G392" s="2">
        <f t="shared" si="8"/>
        <v>5426.4543999999996</v>
      </c>
      <c r="H392" s="2">
        <f t="shared" si="9"/>
        <v>0.3000000000001819</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6555</v>
      </c>
      <c r="D394" s="1">
        <f>'PR-RAS'!E399</f>
        <v>3661.7</v>
      </c>
      <c r="E394" s="1">
        <v>0</v>
      </c>
      <c r="F394" s="1">
        <v>0</v>
      </c>
      <c r="G394" s="2">
        <f t="shared" si="8"/>
        <v>5454.2111999999997</v>
      </c>
      <c r="H394" s="2">
        <f t="shared" si="9"/>
        <v>0.3000000000001819</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430740</v>
      </c>
      <c r="D403" s="1">
        <f>'PR-RAS'!E408</f>
        <v>105338.34999999999</v>
      </c>
      <c r="E403" s="1">
        <v>0</v>
      </c>
      <c r="F403" s="1">
        <v>0</v>
      </c>
      <c r="G403" s="2">
        <f t="shared" si="8"/>
        <v>257849.5134</v>
      </c>
      <c r="H403" s="2">
        <f t="shared" si="9"/>
        <v>0.34999999999126885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7487242</v>
      </c>
      <c r="D407" s="1">
        <f>'PR-RAS'!E412</f>
        <v>7677381.5499999998</v>
      </c>
      <c r="E407" s="1">
        <v>0</v>
      </c>
      <c r="F407" s="1">
        <v>0</v>
      </c>
      <c r="G407" s="2">
        <f t="shared" si="8"/>
        <v>9273854.0706000011</v>
      </c>
      <c r="H407" s="2">
        <f t="shared" si="9"/>
        <v>0.45000000018626451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7519640</v>
      </c>
      <c r="D408" s="1">
        <f>'PR-RAS'!E413</f>
        <v>7616022.6099999994</v>
      </c>
      <c r="E408" s="1">
        <v>0</v>
      </c>
      <c r="F408" s="1">
        <v>0</v>
      </c>
      <c r="G408" s="2">
        <f t="shared" si="8"/>
        <v>9259935.8845399991</v>
      </c>
      <c r="H408" s="2">
        <f t="shared" si="9"/>
        <v>0.39000000059604645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61358.94000000041</v>
      </c>
      <c r="E409" s="1">
        <v>0</v>
      </c>
      <c r="F409" s="1">
        <v>0</v>
      </c>
      <c r="G409" s="2">
        <f t="shared" si="8"/>
        <v>50068.89504000033</v>
      </c>
      <c r="H409" s="2">
        <f t="shared" si="9"/>
        <v>5.9999999590218067E-2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32398</v>
      </c>
      <c r="D410" s="1">
        <f>'PR-RAS'!E415</f>
        <v>0</v>
      </c>
      <c r="E410" s="1">
        <v>0</v>
      </c>
      <c r="F410" s="1">
        <v>0</v>
      </c>
      <c r="G410" s="2">
        <f t="shared" si="8"/>
        <v>13250.781999999999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72369</v>
      </c>
      <c r="D411" s="1">
        <f>'PR-RAS'!E416</f>
        <v>39972.239999999998</v>
      </c>
      <c r="E411" s="1">
        <v>0</v>
      </c>
      <c r="F411" s="1">
        <v>0</v>
      </c>
      <c r="G411" s="2">
        <f t="shared" si="8"/>
        <v>62448.526799999985</v>
      </c>
      <c r="H411" s="2">
        <f t="shared" si="9"/>
        <v>0.23999999999796273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7487242</v>
      </c>
      <c r="D633" s="1">
        <f>'PR-RAS'!E639</f>
        <v>7677381.5499999998</v>
      </c>
      <c r="E633" s="1">
        <v>0</v>
      </c>
      <c r="F633" s="1">
        <v>0</v>
      </c>
      <c r="G633" s="2">
        <f t="shared" si="10"/>
        <v>14436147.223200001</v>
      </c>
      <c r="H633" s="2">
        <f t="shared" si="11"/>
        <v>0.45000000018626451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7519640</v>
      </c>
      <c r="D634" s="1">
        <f>'PR-RAS'!E640</f>
        <v>7616022.6099999994</v>
      </c>
      <c r="E634" s="1">
        <v>0</v>
      </c>
      <c r="F634" s="1">
        <v>0</v>
      </c>
      <c r="G634" s="2">
        <f t="shared" si="10"/>
        <v>14401816.74426</v>
      </c>
      <c r="H634" s="2">
        <f t="shared" si="11"/>
        <v>0.39000000059604645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61358.94000000041</v>
      </c>
      <c r="E635" s="1">
        <v>0</v>
      </c>
      <c r="F635" s="1">
        <v>0</v>
      </c>
      <c r="G635" s="2">
        <f t="shared" si="10"/>
        <v>77803.135920000524</v>
      </c>
      <c r="H635" s="2">
        <f t="shared" si="11"/>
        <v>5.9999999590218067E-2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32398</v>
      </c>
      <c r="D636" s="1">
        <f>'PR-RAS'!E642</f>
        <v>0</v>
      </c>
      <c r="E636" s="1">
        <v>0</v>
      </c>
      <c r="F636" s="1">
        <v>0</v>
      </c>
      <c r="G636" s="2">
        <f t="shared" si="10"/>
        <v>20572.73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72369</v>
      </c>
      <c r="D637" s="1">
        <f>'PR-RAS'!E643</f>
        <v>39972.239999999998</v>
      </c>
      <c r="E637" s="1">
        <v>0</v>
      </c>
      <c r="F637" s="1">
        <v>0</v>
      </c>
      <c r="G637" s="2">
        <f t="shared" si="10"/>
        <v>96871.373279999985</v>
      </c>
      <c r="H637" s="2">
        <f t="shared" si="11"/>
        <v>0.23999999999796273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39971</v>
      </c>
      <c r="D639" s="1">
        <f>'PR-RAS'!E645</f>
        <v>101331.1800000004</v>
      </c>
      <c r="E639" s="1">
        <v>0</v>
      </c>
      <c r="F639" s="1">
        <v>0</v>
      </c>
      <c r="G639" s="2">
        <f t="shared" si="10"/>
        <v>154800.08368000051</v>
      </c>
      <c r="H639" s="2">
        <f t="shared" si="11"/>
        <v>0.18000000040046871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526498</v>
      </c>
      <c r="D641" s="1">
        <f>'PR-RAS'!E647</f>
        <v>584837.99</v>
      </c>
      <c r="E641" s="1">
        <v>0</v>
      </c>
      <c r="F641" s="1">
        <v>0</v>
      </c>
      <c r="G641" s="2">
        <f t="shared" si="10"/>
        <v>1085551.3472</v>
      </c>
      <c r="H641" s="2">
        <f t="shared" si="11"/>
        <v>1.0000000009313226E-2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161206</v>
      </c>
      <c r="D642" s="1">
        <f>'PR-RAS'!E649</f>
        <v>51657.25</v>
      </c>
      <c r="E642" s="1">
        <v>0</v>
      </c>
      <c r="F642" s="1">
        <v>0</v>
      </c>
      <c r="G642" s="2">
        <f t="shared" si="10"/>
        <v>169557.64050000001</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1088561</v>
      </c>
      <c r="D643" s="1">
        <f>'PR-RAS'!E650</f>
        <v>347861.01</v>
      </c>
      <c r="E643" s="1">
        <v>0</v>
      </c>
      <c r="F643" s="1">
        <v>0</v>
      </c>
      <c r="G643" s="2">
        <f t="shared" si="10"/>
        <v>1145509.69884</v>
      </c>
      <c r="H643" s="2">
        <f t="shared" si="11"/>
        <v>1.0000000009313226E-2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1198110</v>
      </c>
      <c r="D644" s="1">
        <f>'PR-RAS'!E651</f>
        <v>399518.26</v>
      </c>
      <c r="E644" s="1">
        <v>0</v>
      </c>
      <c r="F644" s="1">
        <v>0</v>
      </c>
      <c r="G644" s="2">
        <f t="shared" si="10"/>
        <v>1284165.21236</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51657</v>
      </c>
      <c r="D645" s="1">
        <f>'PR-RAS'!E652</f>
        <v>0</v>
      </c>
      <c r="E645" s="1">
        <v>0</v>
      </c>
      <c r="F645" s="1">
        <v>0</v>
      </c>
      <c r="G645" s="2">
        <f t="shared" si="10"/>
        <v>33267.108</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45</v>
      </c>
      <c r="E649" s="1">
        <v>0</v>
      </c>
      <c r="F649" s="1">
        <v>0</v>
      </c>
      <c r="G649" s="2">
        <f t="shared" si="10"/>
        <v>86.832000000000008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123863</v>
      </c>
      <c r="D662" s="1">
        <f>'PR-RAS'!E669</f>
        <v>0</v>
      </c>
      <c r="E662" s="1">
        <v>0</v>
      </c>
      <c r="F662" s="1">
        <v>0</v>
      </c>
      <c r="G662" s="2">
        <f t="shared" si="10"/>
        <v>81873.442999999999</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6231924</v>
      </c>
      <c r="D668" s="1">
        <f>'PR-RAS'!E675</f>
        <v>6628047.5999999996</v>
      </c>
      <c r="E668" s="1">
        <v>0</v>
      </c>
      <c r="F668" s="1">
        <v>0</v>
      </c>
      <c r="G668" s="2">
        <f t="shared" si="10"/>
        <v>12998508.806400001</v>
      </c>
      <c r="H668" s="2">
        <f t="shared" si="11"/>
        <v>0.40000000037252903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218978</v>
      </c>
      <c r="D670" s="1">
        <f>'PR-RAS'!E677</f>
        <v>85089.9</v>
      </c>
      <c r="E670" s="1">
        <v>0</v>
      </c>
      <c r="F670" s="1">
        <v>0</v>
      </c>
      <c r="G670" s="2">
        <f t="shared" si="10"/>
        <v>260346.56820000001</v>
      </c>
      <c r="H670" s="2">
        <f t="shared" si="11"/>
        <v>0.10000000000582077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143704</v>
      </c>
      <c r="D687" s="1">
        <f>'PR-RAS'!E694</f>
        <v>176836.02</v>
      </c>
      <c r="E687" s="1">
        <v>0</v>
      </c>
      <c r="F687" s="1">
        <v>0</v>
      </c>
      <c r="G687" s="2">
        <f t="shared" si="10"/>
        <v>341199.96344000002</v>
      </c>
      <c r="H687" s="2">
        <f t="shared" si="11"/>
        <v>1.9999999989522621E-2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177563</v>
      </c>
      <c r="D703" s="1">
        <f>'PR-RAS'!E710</f>
        <v>164924.96</v>
      </c>
      <c r="E703" s="1">
        <v>0</v>
      </c>
      <c r="F703" s="1">
        <v>0</v>
      </c>
      <c r="G703" s="2">
        <f t="shared" si="10"/>
        <v>356203.86983999994</v>
      </c>
      <c r="H703" s="2">
        <f t="shared" si="11"/>
        <v>4.0000000008149073E-2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277821</v>
      </c>
      <c r="D711" s="1">
        <f>'PR-RAS'!E718</f>
        <v>356871.5</v>
      </c>
      <c r="E711" s="1">
        <v>0</v>
      </c>
      <c r="F711" s="1">
        <v>0</v>
      </c>
      <c r="G711" s="2">
        <f t="shared" si="10"/>
        <v>704010.44</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6660</v>
      </c>
      <c r="D713" s="1">
        <f>'PR-RAS'!E720</f>
        <v>14400</v>
      </c>
      <c r="E713" s="1">
        <v>0</v>
      </c>
      <c r="F713" s="1">
        <v>0</v>
      </c>
      <c r="G713" s="2">
        <f t="shared" si="10"/>
        <v>25247.52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69676</v>
      </c>
      <c r="D821" s="1">
        <f>'PR-RAS'!E828</f>
        <v>0</v>
      </c>
      <c r="E821" s="1">
        <v>0</v>
      </c>
      <c r="F821" s="1">
        <v>0</v>
      </c>
      <c r="G821" s="2">
        <f t="shared" si="18"/>
        <v>57134.32</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1374309</v>
      </c>
      <c r="D984" s="6">
        <f>BILANCA!E6</f>
        <v>1509621.1600000001</v>
      </c>
      <c r="E984" s="6">
        <v>0</v>
      </c>
      <c r="F984" s="6">
        <v>0</v>
      </c>
      <c r="G984" s="7">
        <f t="shared" ref="G984:G1241" si="22">B984/1000*C984+B984/500*D984</f>
        <v>4393.5513200000005</v>
      </c>
      <c r="H984" s="7">
        <f t="shared" si="19"/>
        <v>0.16000000014901161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782688</v>
      </c>
      <c r="D985" s="1">
        <f>BILANCA!E7</f>
        <v>791906.62</v>
      </c>
      <c r="E985" s="1">
        <v>0</v>
      </c>
      <c r="F985" s="1">
        <v>0</v>
      </c>
      <c r="G985" s="2">
        <f t="shared" si="22"/>
        <v>4733.0024800000001</v>
      </c>
      <c r="H985" s="2">
        <f t="shared" si="19"/>
        <v>0.38000000000465661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782688</v>
      </c>
      <c r="D990" s="1">
        <f>BILANCA!E12</f>
        <v>791906.62</v>
      </c>
      <c r="E990" s="1">
        <v>0</v>
      </c>
      <c r="F990" s="1">
        <v>0</v>
      </c>
      <c r="G990" s="2">
        <f t="shared" si="22"/>
        <v>16565.508679999999</v>
      </c>
      <c r="H990" s="2">
        <f t="shared" si="19"/>
        <v>0.38000000000465661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545487</v>
      </c>
      <c r="D997" s="1">
        <f>BILANCA!E19</f>
        <v>467953.86</v>
      </c>
      <c r="E997" s="1">
        <v>0</v>
      </c>
      <c r="F997" s="1">
        <v>0</v>
      </c>
      <c r="G997" s="2">
        <f t="shared" si="22"/>
        <v>20739.52608</v>
      </c>
      <c r="H997" s="2">
        <f t="shared" si="19"/>
        <v>0.14000000001396984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275261</v>
      </c>
      <c r="D998" s="1">
        <f>BILANCA!E20</f>
        <v>275261.25</v>
      </c>
      <c r="E998" s="1">
        <v>0</v>
      </c>
      <c r="F998" s="1">
        <v>0</v>
      </c>
      <c r="G998" s="2">
        <f t="shared" si="22"/>
        <v>12386.752499999999</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132176</v>
      </c>
      <c r="D999" s="1">
        <f>BILANCA!E21</f>
        <v>132175.89000000001</v>
      </c>
      <c r="E999" s="1">
        <v>0</v>
      </c>
      <c r="F999" s="1">
        <v>0</v>
      </c>
      <c r="G999" s="2">
        <f t="shared" si="22"/>
        <v>6344.4444800000001</v>
      </c>
      <c r="H999" s="2">
        <f t="shared" si="19"/>
        <v>0.10999999998603016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535374</v>
      </c>
      <c r="D1004" s="1">
        <f>BILANCA!E26</f>
        <v>597960.89</v>
      </c>
      <c r="E1004" s="1">
        <v>0</v>
      </c>
      <c r="F1004" s="1">
        <v>0</v>
      </c>
      <c r="G1004" s="2">
        <f t="shared" si="22"/>
        <v>36357.211380000001</v>
      </c>
      <c r="H1004" s="2">
        <f t="shared" si="19"/>
        <v>0.10999999998603016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397324</v>
      </c>
      <c r="D1006" s="1">
        <f>BILANCA!E28</f>
        <v>537444.17000000004</v>
      </c>
      <c r="E1006" s="1">
        <v>0</v>
      </c>
      <c r="F1006" s="1">
        <v>0</v>
      </c>
      <c r="G1006" s="2">
        <f t="shared" si="22"/>
        <v>33860.883820000003</v>
      </c>
      <c r="H1006" s="2">
        <f t="shared" si="19"/>
        <v>0.17000000004190952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237201</v>
      </c>
      <c r="D1013" s="1">
        <f>BILANCA!E35</f>
        <v>323952.76</v>
      </c>
      <c r="E1013" s="1">
        <v>0</v>
      </c>
      <c r="F1013" s="1">
        <v>0</v>
      </c>
      <c r="G1013" s="2">
        <f t="shared" si="22"/>
        <v>26553.195599999999</v>
      </c>
      <c r="H1013" s="2">
        <f t="shared" si="19"/>
        <v>0.23999999999068677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237201</v>
      </c>
      <c r="D1014" s="1">
        <f>BILANCA!E36</f>
        <v>323952.76</v>
      </c>
      <c r="E1014" s="1">
        <v>0</v>
      </c>
      <c r="F1014" s="1">
        <v>0</v>
      </c>
      <c r="G1014" s="2">
        <f t="shared" si="22"/>
        <v>27438.30212</v>
      </c>
      <c r="H1014" s="2">
        <f t="shared" si="19"/>
        <v>0.23999999999068677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173402</v>
      </c>
      <c r="D1032" s="1">
        <f>BILANCA!E54</f>
        <v>177559.86</v>
      </c>
      <c r="E1032" s="1">
        <v>0</v>
      </c>
      <c r="F1032" s="1">
        <v>0</v>
      </c>
      <c r="G1032" s="2">
        <f t="shared" si="22"/>
        <v>25897.564279999999</v>
      </c>
      <c r="H1032" s="2">
        <f t="shared" si="19"/>
        <v>0.14000000001396984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173402</v>
      </c>
      <c r="D1033" s="1">
        <f>BILANCA!E55</f>
        <v>177559.86</v>
      </c>
      <c r="E1033" s="1">
        <v>0</v>
      </c>
      <c r="F1033" s="1">
        <v>0</v>
      </c>
      <c r="G1033" s="2">
        <f t="shared" si="22"/>
        <v>26426.086000000003</v>
      </c>
      <c r="H1033" s="2">
        <f t="shared" si="19"/>
        <v>0.14000000001396984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591621</v>
      </c>
      <c r="D1046" s="1">
        <f>BILANCA!E68</f>
        <v>717714.54</v>
      </c>
      <c r="E1046" s="1">
        <v>0</v>
      </c>
      <c r="F1046" s="1">
        <v>0</v>
      </c>
      <c r="G1046" s="2">
        <f t="shared" si="22"/>
        <v>127704.15504000001</v>
      </c>
      <c r="H1046" s="2">
        <f t="shared" si="19"/>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51657</v>
      </c>
      <c r="D1047" s="1">
        <f>BILANCA!E69</f>
        <v>0</v>
      </c>
      <c r="E1047" s="1">
        <v>0</v>
      </c>
      <c r="F1047" s="1">
        <v>0</v>
      </c>
      <c r="G1047" s="2">
        <f t="shared" si="22"/>
        <v>3306.0480000000002</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51657</v>
      </c>
      <c r="D1048" s="1">
        <f>BILANCA!E70</f>
        <v>0</v>
      </c>
      <c r="E1048" s="1">
        <v>0</v>
      </c>
      <c r="F1048" s="1">
        <v>0</v>
      </c>
      <c r="G1048" s="2">
        <f t="shared" si="22"/>
        <v>3357.7049999999999</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51657</v>
      </c>
      <c r="D1050" s="1">
        <f>BILANCA!E72</f>
        <v>0</v>
      </c>
      <c r="E1050" s="1">
        <v>0</v>
      </c>
      <c r="F1050" s="1">
        <v>0</v>
      </c>
      <c r="G1050" s="2">
        <f t="shared" si="22"/>
        <v>3461.0190000000002</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13466</v>
      </c>
      <c r="D1056" s="1">
        <f>BILANCA!E78</f>
        <v>6085.04</v>
      </c>
      <c r="E1056" s="1">
        <v>0</v>
      </c>
      <c r="F1056" s="1">
        <v>0</v>
      </c>
      <c r="G1056" s="2">
        <f t="shared" si="22"/>
        <v>1871.4338399999997</v>
      </c>
      <c r="H1056" s="2">
        <f t="shared" si="19"/>
        <v>3.999999999996362E-2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13466</v>
      </c>
      <c r="D1064" s="1">
        <f>BILANCA!E86</f>
        <v>6085.04</v>
      </c>
      <c r="E1064" s="1">
        <v>0</v>
      </c>
      <c r="F1064" s="1">
        <v>0</v>
      </c>
      <c r="G1064" s="2">
        <f t="shared" si="22"/>
        <v>2076.5224800000001</v>
      </c>
      <c r="H1064" s="2">
        <f t="shared" si="19"/>
        <v>3.999999999996362E-2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126791.51</v>
      </c>
      <c r="E1124" s="1">
        <v>0</v>
      </c>
      <c r="F1124" s="1">
        <v>0</v>
      </c>
      <c r="G1124" s="2">
        <f t="shared" si="22"/>
        <v>35755.205819999996</v>
      </c>
      <c r="H1124" s="2">
        <f t="shared" si="23"/>
        <v>0.49000000000523869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126791.51</v>
      </c>
      <c r="E1139" s="1">
        <v>0</v>
      </c>
      <c r="F1139" s="1">
        <v>0</v>
      </c>
      <c r="G1139" s="2">
        <f t="shared" si="22"/>
        <v>39558.951119999998</v>
      </c>
      <c r="H1139" s="2">
        <f t="shared" si="23"/>
        <v>0.49000000000523869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526498</v>
      </c>
      <c r="D1148" s="1">
        <f>BILANCA!E170</f>
        <v>584837.99</v>
      </c>
      <c r="E1148" s="1">
        <v>0</v>
      </c>
      <c r="F1148" s="1">
        <v>0</v>
      </c>
      <c r="G1148" s="2">
        <f t="shared" si="22"/>
        <v>279868.70669999998</v>
      </c>
      <c r="H1148" s="2">
        <f t="shared" si="23"/>
        <v>1.0000000009313226E-2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526498</v>
      </c>
      <c r="D1151" s="1">
        <f>BILANCA!E173</f>
        <v>584837.99</v>
      </c>
      <c r="E1151" s="1">
        <v>0</v>
      </c>
      <c r="F1151" s="1">
        <v>0</v>
      </c>
      <c r="G1151" s="2">
        <f t="shared" si="22"/>
        <v>284957.22863999999</v>
      </c>
      <c r="H1151" s="2">
        <f t="shared" si="23"/>
        <v>1.0000000009313226E-2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1374309</v>
      </c>
      <c r="D1152" s="1">
        <f>BILANCA!E175</f>
        <v>1509621.1600000001</v>
      </c>
      <c r="E1152" s="1">
        <v>0</v>
      </c>
      <c r="F1152" s="1">
        <v>0</v>
      </c>
      <c r="G1152" s="2">
        <f t="shared" si="22"/>
        <v>742510.1730800001</v>
      </c>
      <c r="H1152" s="2">
        <f t="shared" si="23"/>
        <v>0.16000000014901161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551649</v>
      </c>
      <c r="D1153" s="1">
        <f>BILANCA!E176</f>
        <v>616383.36</v>
      </c>
      <c r="E1153" s="1">
        <v>0</v>
      </c>
      <c r="F1153" s="1">
        <v>0</v>
      </c>
      <c r="G1153" s="2">
        <f t="shared" si="22"/>
        <v>303350.67240000004</v>
      </c>
      <c r="H1153" s="2">
        <f t="shared" si="23"/>
        <v>0.35999999998603016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551649</v>
      </c>
      <c r="D1154" s="1">
        <f>BILANCA!E177</f>
        <v>615126.66</v>
      </c>
      <c r="E1154" s="1">
        <v>0</v>
      </c>
      <c r="F1154" s="1">
        <v>0</v>
      </c>
      <c r="G1154" s="2">
        <f t="shared" si="22"/>
        <v>304705.29672000004</v>
      </c>
      <c r="H1154" s="2">
        <f t="shared" si="23"/>
        <v>0.33999999996740371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526498</v>
      </c>
      <c r="D1155" s="1">
        <f>BILANCA!E178</f>
        <v>584837.99</v>
      </c>
      <c r="E1155" s="1">
        <v>0</v>
      </c>
      <c r="F1155" s="1">
        <v>0</v>
      </c>
      <c r="G1155" s="2">
        <f t="shared" si="22"/>
        <v>291741.92455999996</v>
      </c>
      <c r="H1155" s="2">
        <f t="shared" si="23"/>
        <v>1.0000000009313226E-2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11079</v>
      </c>
      <c r="D1156" s="1">
        <f>BILANCA!E179</f>
        <v>24203.63</v>
      </c>
      <c r="E1156" s="1">
        <v>0</v>
      </c>
      <c r="F1156" s="1">
        <v>0</v>
      </c>
      <c r="G1156" s="2">
        <f t="shared" si="22"/>
        <v>10291.12298</v>
      </c>
      <c r="H1156" s="2">
        <f t="shared" si="23"/>
        <v>0.36999999999898137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606</v>
      </c>
      <c r="D1157" s="1">
        <f>BILANCA!E180</f>
        <v>0</v>
      </c>
      <c r="E1157" s="1">
        <v>0</v>
      </c>
      <c r="F1157" s="1">
        <v>0</v>
      </c>
      <c r="G1157" s="2">
        <f t="shared" si="22"/>
        <v>105.44399999999999</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606</v>
      </c>
      <c r="D1160" s="1">
        <f>BILANCA!E183</f>
        <v>0</v>
      </c>
      <c r="E1160" s="1">
        <v>0</v>
      </c>
      <c r="F1160" s="1">
        <v>0</v>
      </c>
      <c r="G1160" s="2">
        <f t="shared" si="22"/>
        <v>107.262</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13466</v>
      </c>
      <c r="D1165" s="1">
        <f>BILANCA!E188</f>
        <v>6085.04</v>
      </c>
      <c r="E1165" s="1">
        <v>0</v>
      </c>
      <c r="F1165" s="1">
        <v>0</v>
      </c>
      <c r="G1165" s="2">
        <f t="shared" si="22"/>
        <v>4665.76656</v>
      </c>
      <c r="H1165" s="2">
        <f t="shared" si="23"/>
        <v>3.999999999996362E-2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1256.7</v>
      </c>
      <c r="E1166" s="1">
        <v>0</v>
      </c>
      <c r="F1166" s="1">
        <v>0</v>
      </c>
      <c r="G1166" s="2">
        <f t="shared" si="22"/>
        <v>459.9522</v>
      </c>
      <c r="H1166" s="2">
        <f t="shared" si="23"/>
        <v>0.29999999999995453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822660</v>
      </c>
      <c r="D1214" s="1">
        <f>BILANCA!E237</f>
        <v>893237.8</v>
      </c>
      <c r="E1214" s="1">
        <v>0</v>
      </c>
      <c r="F1214" s="1">
        <v>0</v>
      </c>
      <c r="G1214" s="2">
        <f t="shared" si="22"/>
        <v>602710.3236</v>
      </c>
      <c r="H1214" s="2">
        <f t="shared" si="23"/>
        <v>0.19999999995343387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782689</v>
      </c>
      <c r="D1215" s="1">
        <f>BILANCA!E238</f>
        <v>791906.62</v>
      </c>
      <c r="E1215" s="1">
        <v>0</v>
      </c>
      <c r="F1215" s="1">
        <v>0</v>
      </c>
      <c r="G1215" s="2">
        <f t="shared" si="22"/>
        <v>549028.51968000003</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782689</v>
      </c>
      <c r="D1216" s="1">
        <f>BILANCA!E239</f>
        <v>791906.62</v>
      </c>
      <c r="E1216" s="1">
        <v>0</v>
      </c>
      <c r="F1216" s="1">
        <v>0</v>
      </c>
      <c r="G1216" s="2">
        <f t="shared" si="22"/>
        <v>551395.02191999997</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782689</v>
      </c>
      <c r="D1217" s="1">
        <f>BILANCA!E240</f>
        <v>791906.62</v>
      </c>
      <c r="E1217" s="1">
        <v>0</v>
      </c>
      <c r="F1217" s="1">
        <v>0</v>
      </c>
      <c r="G1217" s="2">
        <f t="shared" si="22"/>
        <v>553761.52416000003</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39971</v>
      </c>
      <c r="D1222" s="1">
        <f>BILANCA!E245</f>
        <v>101331.18</v>
      </c>
      <c r="E1222" s="1">
        <v>0</v>
      </c>
      <c r="F1222" s="1">
        <v>0</v>
      </c>
      <c r="G1222" s="2">
        <f t="shared" si="22"/>
        <v>57989.373039999991</v>
      </c>
      <c r="H1222" s="2">
        <f t="shared" si="23"/>
        <v>0.17999999999301508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39971</v>
      </c>
      <c r="D1223" s="1">
        <f>BILANCA!E246</f>
        <v>101331.18</v>
      </c>
      <c r="E1223" s="1">
        <v>0</v>
      </c>
      <c r="F1223" s="1">
        <v>0</v>
      </c>
      <c r="G1223" s="2">
        <f t="shared" si="22"/>
        <v>58232.006399999998</v>
      </c>
      <c r="H1223" s="2">
        <f t="shared" si="23"/>
        <v>0.17999999999301508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39971</v>
      </c>
      <c r="D1224" s="1">
        <f>BILANCA!E247</f>
        <v>0</v>
      </c>
      <c r="E1224" s="1">
        <v>0</v>
      </c>
      <c r="F1224" s="1">
        <v>0</v>
      </c>
      <c r="G1224" s="2">
        <f t="shared" si="22"/>
        <v>9633.0110000000004</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101331.18</v>
      </c>
      <c r="E1226" s="1">
        <v>0</v>
      </c>
      <c r="F1226" s="1">
        <v>0</v>
      </c>
      <c r="G1226" s="2">
        <f t="shared" si="22"/>
        <v>49246.953479999996</v>
      </c>
      <c r="H1226" s="2">
        <f t="shared" si="23"/>
        <v>0.17999999999301508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203287</v>
      </c>
      <c r="D1236" s="1">
        <f>BILANCA!E259</f>
        <v>203286.67</v>
      </c>
      <c r="E1236" s="1">
        <v>0</v>
      </c>
      <c r="F1236" s="1">
        <v>0</v>
      </c>
      <c r="G1236" s="2">
        <f t="shared" si="22"/>
        <v>154294.66602</v>
      </c>
      <c r="H1236" s="2">
        <f t="shared" si="23"/>
        <v>0.32999999998719431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203287</v>
      </c>
      <c r="D1237" s="1">
        <f>BILANCA!E260</f>
        <v>203286.67</v>
      </c>
      <c r="E1237" s="1">
        <v>0</v>
      </c>
      <c r="F1237" s="1">
        <v>0</v>
      </c>
      <c r="G1237" s="2">
        <f t="shared" si="22"/>
        <v>154904.52636000002</v>
      </c>
      <c r="H1237" s="2">
        <f t="shared" si="23"/>
        <v>0.32999999998719431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126791.51</v>
      </c>
      <c r="E1241" s="1">
        <v>0</v>
      </c>
      <c r="F1241" s="1">
        <v>0</v>
      </c>
      <c r="G1241" s="2">
        <f t="shared" si="22"/>
        <v>65424.419159999998</v>
      </c>
      <c r="H1241" s="2">
        <f t="shared" si="23"/>
        <v>0.49000000000523869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551649</v>
      </c>
      <c r="D1264" s="1">
        <f>BILANCA!E288</f>
        <v>615126.66</v>
      </c>
      <c r="E1264" s="1">
        <v>0</v>
      </c>
      <c r="F1264" s="1">
        <v>0</v>
      </c>
      <c r="G1264" s="2">
        <f t="shared" si="24"/>
        <v>500714.55192000006</v>
      </c>
      <c r="H1264" s="2">
        <f t="shared" si="23"/>
        <v>0.33999999996740371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1256.7</v>
      </c>
      <c r="E1266" s="1">
        <v>0</v>
      </c>
      <c r="F1266" s="1">
        <v>0</v>
      </c>
      <c r="G1266" s="2">
        <f t="shared" si="24"/>
        <v>711.29219999999998</v>
      </c>
      <c r="H1266" s="2">
        <f t="shared" si="23"/>
        <v>0.29999999999995453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7519640</v>
      </c>
      <c r="D1408" s="1">
        <f>'RAS-funkcijski'!E114</f>
        <v>7616022.6100000003</v>
      </c>
      <c r="E1408" s="1">
        <v>0</v>
      </c>
      <c r="F1408" s="1">
        <v>0</v>
      </c>
      <c r="G1408" s="2">
        <f t="shared" si="24"/>
        <v>2502685.3742</v>
      </c>
      <c r="H1408" s="2">
        <f t="shared" si="27"/>
        <v>0.38999999966472387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7519640</v>
      </c>
      <c r="D1409" s="1">
        <f>'RAS-funkcijski'!E115</f>
        <v>7616022.6100000003</v>
      </c>
      <c r="E1409" s="1">
        <v>0</v>
      </c>
      <c r="F1409" s="1">
        <v>0</v>
      </c>
      <c r="G1409" s="2">
        <f t="shared" si="24"/>
        <v>2525437.0594199998</v>
      </c>
      <c r="H1409" s="2">
        <f t="shared" si="27"/>
        <v>0.38999999966472387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7519640</v>
      </c>
      <c r="D1411" s="1">
        <f>'RAS-funkcijski'!E117</f>
        <v>7616022.6100000003</v>
      </c>
      <c r="E1411" s="1">
        <v>0</v>
      </c>
      <c r="F1411" s="1">
        <v>0</v>
      </c>
      <c r="G1411" s="2">
        <f t="shared" si="24"/>
        <v>2570940.4298600005</v>
      </c>
      <c r="H1411" s="2">
        <f t="shared" si="27"/>
        <v>0.38999999966472387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7519640</v>
      </c>
      <c r="D1435" s="13">
        <f>'RAS-funkcijski'!E141</f>
        <v>7616022.6100000003</v>
      </c>
      <c r="E1435" s="13">
        <v>0</v>
      </c>
      <c r="F1435" s="13">
        <v>0</v>
      </c>
      <c r="G1435" s="14">
        <f t="shared" si="24"/>
        <v>3116980.8751400001</v>
      </c>
      <c r="H1435" s="14">
        <f t="shared" si="27"/>
        <v>0.38999999966472387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44000</v>
      </c>
      <c r="D1436" s="6">
        <f>'P-VRIO'!E5</f>
        <v>0</v>
      </c>
      <c r="E1436" s="6">
        <v>0</v>
      </c>
      <c r="F1436" s="6">
        <v>0</v>
      </c>
      <c r="G1436" s="7">
        <f t="shared" si="24"/>
        <v>44</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44000</v>
      </c>
      <c r="D1453" s="1">
        <f>'P-VRIO'!E22</f>
        <v>0</v>
      </c>
      <c r="E1453" s="1">
        <v>0</v>
      </c>
      <c r="F1453" s="1">
        <v>0</v>
      </c>
      <c r="G1453" s="2">
        <f t="shared" si="24"/>
        <v>791.99999999999989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44000</v>
      </c>
      <c r="D1454" s="1">
        <f>'P-VRIO'!E23</f>
        <v>0</v>
      </c>
      <c r="E1454" s="1">
        <v>0</v>
      </c>
      <c r="F1454" s="1">
        <v>0</v>
      </c>
      <c r="G1454" s="2">
        <f t="shared" si="24"/>
        <v>836</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44000</v>
      </c>
      <c r="D1456" s="1">
        <f>'P-VRIO'!E25</f>
        <v>0</v>
      </c>
      <c r="E1456" s="1">
        <v>0</v>
      </c>
      <c r="F1456" s="1">
        <v>0</v>
      </c>
      <c r="G1456" s="2">
        <f t="shared" si="24"/>
        <v>924.00000000000011</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551649.26</v>
      </c>
      <c r="D1480" s="6"/>
      <c r="E1480" s="6">
        <v>0</v>
      </c>
      <c r="F1480" s="6">
        <v>0</v>
      </c>
      <c r="G1480" s="7">
        <f t="shared" ref="G1480:G1580" si="34">B1480/1000*C1480</f>
        <v>551.64926000000003</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7454305.0099999998</v>
      </c>
      <c r="D1481" s="1">
        <v>0</v>
      </c>
      <c r="E1481" s="1">
        <v>0</v>
      </c>
      <c r="F1481" s="1">
        <v>0</v>
      </c>
      <c r="G1481" s="2">
        <f t="shared" si="34"/>
        <v>14908.61002</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7348966.6600000001</v>
      </c>
      <c r="D1483" s="1">
        <v>0</v>
      </c>
      <c r="E1483" s="1">
        <v>0</v>
      </c>
      <c r="F1483" s="1">
        <v>0</v>
      </c>
      <c r="G1483" s="2">
        <f t="shared" si="34"/>
        <v>29395.86664</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6321323.2800000003</v>
      </c>
      <c r="D1484" s="1">
        <v>0</v>
      </c>
      <c r="E1484" s="1">
        <v>0</v>
      </c>
      <c r="F1484" s="1">
        <v>0</v>
      </c>
      <c r="G1484" s="2">
        <f t="shared" si="34"/>
        <v>31606.616400000003</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1025568.46</v>
      </c>
      <c r="D1485" s="1">
        <v>0</v>
      </c>
      <c r="E1485" s="1">
        <v>0</v>
      </c>
      <c r="F1485" s="1">
        <v>0</v>
      </c>
      <c r="G1485" s="2">
        <f t="shared" si="34"/>
        <v>6153.4107599999998</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2074.92</v>
      </c>
      <c r="D1486" s="1">
        <v>0</v>
      </c>
      <c r="E1486" s="1">
        <v>0</v>
      </c>
      <c r="F1486" s="1">
        <v>0</v>
      </c>
      <c r="G1486" s="2">
        <f t="shared" si="34"/>
        <v>14.52444</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105338.35</v>
      </c>
      <c r="D1492" s="1">
        <v>0</v>
      </c>
      <c r="E1492" s="1">
        <v>0</v>
      </c>
      <c r="F1492" s="1">
        <v>0</v>
      </c>
      <c r="G1492" s="2">
        <f t="shared" si="34"/>
        <v>1369.3985500000001</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7389570.9100000001</v>
      </c>
      <c r="D1499" s="1">
        <v>0</v>
      </c>
      <c r="E1499" s="1">
        <v>0</v>
      </c>
      <c r="F1499" s="1">
        <v>0</v>
      </c>
      <c r="G1499" s="2">
        <f t="shared" si="34"/>
        <v>147791.41820000001</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7285489.2599999998</v>
      </c>
      <c r="D1501" s="1">
        <v>0</v>
      </c>
      <c r="E1501" s="1">
        <v>0</v>
      </c>
      <c r="F1501" s="1">
        <v>0</v>
      </c>
      <c r="G1501" s="2">
        <f t="shared" si="34"/>
        <v>160280.76371999999</v>
      </c>
      <c r="H1501" s="2">
        <f t="shared" si="35"/>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6262983.5499999998</v>
      </c>
      <c r="D1502" s="1">
        <v>0</v>
      </c>
      <c r="E1502" s="1">
        <v>0</v>
      </c>
      <c r="F1502" s="1">
        <v>0</v>
      </c>
      <c r="G1502" s="2">
        <f t="shared" si="34"/>
        <v>144048.62164999999</v>
      </c>
      <c r="H1502" s="2">
        <f t="shared" si="35"/>
        <v>0.45000000018626451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1012443.42</v>
      </c>
      <c r="D1503" s="1">
        <v>0</v>
      </c>
      <c r="E1503" s="1">
        <v>0</v>
      </c>
      <c r="F1503" s="1">
        <v>0</v>
      </c>
      <c r="G1503" s="2">
        <f t="shared" si="34"/>
        <v>24298.642080000001</v>
      </c>
      <c r="H1503" s="2">
        <f t="shared" si="35"/>
        <v>0.42000000004190952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2681.34</v>
      </c>
      <c r="D1504" s="1">
        <v>0</v>
      </c>
      <c r="E1504" s="1">
        <v>0</v>
      </c>
      <c r="F1504" s="1">
        <v>0</v>
      </c>
      <c r="G1504" s="2">
        <f t="shared" si="34"/>
        <v>67.033500000000004</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7380.95</v>
      </c>
      <c r="D1509" s="1">
        <v>0</v>
      </c>
      <c r="E1509" s="1">
        <v>0</v>
      </c>
      <c r="F1509" s="1">
        <v>0</v>
      </c>
      <c r="G1509" s="2">
        <f t="shared" si="34"/>
        <v>221.42849999999999</v>
      </c>
      <c r="H1509" s="2">
        <f t="shared" si="35"/>
        <v>5.0000000000181899E-2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104081.65</v>
      </c>
      <c r="D1510" s="1">
        <v>0</v>
      </c>
      <c r="E1510" s="1">
        <v>0</v>
      </c>
      <c r="F1510" s="1">
        <v>0</v>
      </c>
      <c r="G1510" s="2">
        <f t="shared" si="34"/>
        <v>3226.5311499999998</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616383.3599999994</v>
      </c>
      <c r="D1517" s="1">
        <v>0</v>
      </c>
      <c r="E1517" s="1">
        <v>0</v>
      </c>
      <c r="F1517" s="1">
        <v>0</v>
      </c>
      <c r="G1517" s="2">
        <f t="shared" si="34"/>
        <v>23422.567679999978</v>
      </c>
      <c r="H1517" s="2">
        <f t="shared" si="35"/>
        <v>0.35999999940395355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616383.36</v>
      </c>
      <c r="D1576" s="1">
        <v>0</v>
      </c>
      <c r="E1576" s="1">
        <v>0</v>
      </c>
      <c r="F1576" s="1">
        <v>0</v>
      </c>
      <c r="G1576" s="2">
        <f t="shared" si="34"/>
        <v>59789.185920000004</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615126.66</v>
      </c>
      <c r="D1578" s="1">
        <v>0</v>
      </c>
      <c r="E1578" s="1">
        <v>0</v>
      </c>
      <c r="F1578" s="1">
        <v>0</v>
      </c>
      <c r="G1578" s="2">
        <f t="shared" si="34"/>
        <v>60897.539340000003</v>
      </c>
      <c r="H1578" s="2">
        <f t="shared" si="35"/>
        <v>0.33999999996740371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1256.7</v>
      </c>
      <c r="D1579" s="1">
        <v>0</v>
      </c>
      <c r="E1579" s="1">
        <v>0</v>
      </c>
      <c r="F1579" s="1">
        <v>0</v>
      </c>
      <c r="G1579" s="2">
        <f t="shared" si="34"/>
        <v>125.67000000000002</v>
      </c>
      <c r="H1579" s="2">
        <f t="shared" si="35"/>
        <v>0.29999999999995453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9659</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7487242</v>
      </c>
      <c r="I16" s="172">
        <f>'PR-RAS'!E6</f>
        <v>7677381.5499999998</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7088900</v>
      </c>
      <c r="I17" s="172">
        <f>'PR-RAS'!E151</f>
        <v>7510684.2599999998</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39971</v>
      </c>
      <c r="I18" s="172">
        <f>'PR-RAS'!E645</f>
        <v>101331.1800000004</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782688</v>
      </c>
      <c r="I20" s="175">
        <f>BILANCA!E7</f>
        <v>791906.62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591621</v>
      </c>
      <c r="I21" s="177">
        <f>BILANCA!E68</f>
        <v>717714.54</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551649</v>
      </c>
      <c r="I22" s="177">
        <f>BILANCA!E176</f>
        <v>616383.36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822660</v>
      </c>
      <c r="I23" s="179">
        <f>BILANCA!E237</f>
        <v>893237.8</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7519640</v>
      </c>
      <c r="I27" s="177">
        <f>'RAS-funkcijski'!E114</f>
        <v>7616022.6100000003</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7519640</v>
      </c>
      <c r="I28" s="181">
        <f>'RAS-funkcijski'!E141</f>
        <v>7616022.6100000003</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44000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44000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551649.26</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616383.3599999994</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616383.36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598"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7487242</v>
      </c>
      <c r="E6" s="53">
        <f>E7+E44+E50+E82+E106+E124+E133+E139</f>
        <v>7677381.5499999998</v>
      </c>
      <c r="F6" s="54">
        <f t="shared" ref="F6:F131" si="0">IF(D6&lt;&gt;0,IF(E6/D6&gt;=100,"&gt;&gt;100",E6/D6*100),"-")</f>
        <v>102.53951388241491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6834140</v>
      </c>
      <c r="E50" s="53">
        <f>E51+E54+E59+E62+E65+E68+E71+E74+E77</f>
        <v>7111249.0699999994</v>
      </c>
      <c r="F50" s="54">
        <f t="shared" si="0"/>
        <v>104.05477602156232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123863</v>
      </c>
      <c r="E62" s="53">
        <f t="shared" si="13"/>
        <v>0</v>
      </c>
      <c r="F62" s="54">
        <f t="shared" si="0"/>
        <v>0</v>
      </c>
    </row>
    <row r="63" spans="1:6" ht="12.75" customHeight="1" x14ac:dyDescent="0.2">
      <c r="A63" s="55">
        <v>6341</v>
      </c>
      <c r="B63" s="87" t="s">
        <v>169</v>
      </c>
      <c r="C63" s="52" t="s">
        <v>170</v>
      </c>
      <c r="D63" s="244">
        <v>123863</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6450902</v>
      </c>
      <c r="E68" s="53">
        <f t="shared" si="15"/>
        <v>6713137.5</v>
      </c>
      <c r="F68" s="54">
        <f t="shared" si="0"/>
        <v>104.0650981831688</v>
      </c>
    </row>
    <row r="69" spans="1:6" ht="12.75" customHeight="1" x14ac:dyDescent="0.2">
      <c r="A69" s="55" t="s">
        <v>181</v>
      </c>
      <c r="B69" s="87" t="s">
        <v>182</v>
      </c>
      <c r="C69" s="52" t="s">
        <v>181</v>
      </c>
      <c r="D69" s="244">
        <v>6231924</v>
      </c>
      <c r="E69" s="244">
        <v>6628047.5999999996</v>
      </c>
      <c r="F69" s="54">
        <f t="shared" si="0"/>
        <v>106.35636121364766</v>
      </c>
    </row>
    <row r="70" spans="1:6" ht="24" x14ac:dyDescent="0.2">
      <c r="A70" s="55" t="s">
        <v>183</v>
      </c>
      <c r="B70" s="87" t="s">
        <v>184</v>
      </c>
      <c r="C70" s="52" t="s">
        <v>183</v>
      </c>
      <c r="D70" s="244">
        <v>218978</v>
      </c>
      <c r="E70" s="244">
        <v>85089.9</v>
      </c>
      <c r="F70" s="54">
        <f t="shared" si="0"/>
        <v>38.857739133611588</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143704</v>
      </c>
      <c r="E74" s="53">
        <f t="shared" si="17"/>
        <v>176836.02</v>
      </c>
      <c r="F74" s="54">
        <f t="shared" si="0"/>
        <v>123.05573957579468</v>
      </c>
    </row>
    <row r="75" spans="1:6" ht="12.75" customHeight="1" x14ac:dyDescent="0.2">
      <c r="A75" s="55" t="s">
        <v>193</v>
      </c>
      <c r="B75" s="87" t="s">
        <v>194</v>
      </c>
      <c r="C75" s="52" t="s">
        <v>193</v>
      </c>
      <c r="D75" s="244">
        <v>143704</v>
      </c>
      <c r="E75" s="244">
        <v>176836.02</v>
      </c>
      <c r="F75" s="54">
        <f t="shared" si="0"/>
        <v>123.05573957579468</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115671</v>
      </c>
      <c r="E77" s="53">
        <f t="shared" si="18"/>
        <v>221275.55</v>
      </c>
      <c r="F77" s="54">
        <f t="shared" si="0"/>
        <v>191.29734332719522</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v>115671</v>
      </c>
      <c r="E79" s="244">
        <v>221275.55</v>
      </c>
      <c r="F79" s="54">
        <f t="shared" si="0"/>
        <v>191.29734332719522</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v>
      </c>
      <c r="E82" s="53">
        <f t="shared" si="19"/>
        <v>0.24</v>
      </c>
      <c r="F82" s="54">
        <f t="shared" si="0"/>
        <v>4.8</v>
      </c>
    </row>
    <row r="83" spans="1:6" ht="12.75" customHeight="1" x14ac:dyDescent="0.2">
      <c r="A83" s="55">
        <v>641</v>
      </c>
      <c r="B83" s="87" t="s">
        <v>209</v>
      </c>
      <c r="C83" s="52" t="s">
        <v>210</v>
      </c>
      <c r="D83" s="53">
        <f t="shared" ref="D83:E83" si="20">SUM(D84:D90)</f>
        <v>5</v>
      </c>
      <c r="E83" s="53">
        <f t="shared" si="20"/>
        <v>0.24</v>
      </c>
      <c r="F83" s="54">
        <f t="shared" si="0"/>
        <v>4.8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v>
      </c>
      <c r="E85" s="244">
        <v>0.24</v>
      </c>
      <c r="F85" s="54">
        <f t="shared" si="0"/>
        <v>4.8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177563</v>
      </c>
      <c r="E106" s="53">
        <f t="shared" si="23"/>
        <v>164924.96</v>
      </c>
      <c r="F106" s="54">
        <f t="shared" si="0"/>
        <v>92.882503674752058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177563</v>
      </c>
      <c r="E112" s="53">
        <f t="shared" si="25"/>
        <v>164924.96</v>
      </c>
      <c r="F112" s="54">
        <f t="shared" si="0"/>
        <v>92.882503674752058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177563</v>
      </c>
      <c r="E117" s="244">
        <v>164924.96</v>
      </c>
      <c r="F117" s="54">
        <f t="shared" si="0"/>
        <v>92.882503674752058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475534</v>
      </c>
      <c r="E133" s="53">
        <f t="shared" si="30"/>
        <v>401207.28</v>
      </c>
      <c r="F133" s="54">
        <f t="shared" ref="F133:F223" si="31">IF(D133&lt;&gt;0,IF(E133/D133&gt;=100,"&gt;&gt;100",E133/D133*100),"-")</f>
        <v>84.369841062889307</v>
      </c>
    </row>
    <row r="134" spans="1:6" ht="24" x14ac:dyDescent="0.2">
      <c r="A134" s="55">
        <v>671</v>
      </c>
      <c r="B134" s="234" t="s">
        <v>311</v>
      </c>
      <c r="C134" s="52" t="s">
        <v>312</v>
      </c>
      <c r="D134" s="53">
        <f t="shared" ref="D134:E134" si="32">SUM(D135:D137)</f>
        <v>475534</v>
      </c>
      <c r="E134" s="53">
        <f t="shared" si="32"/>
        <v>401207.28</v>
      </c>
      <c r="F134" s="54">
        <f t="shared" si="31"/>
        <v>84.369841062889307</v>
      </c>
    </row>
    <row r="135" spans="1:6" ht="12.75" customHeight="1" x14ac:dyDescent="0.2">
      <c r="A135" s="55">
        <v>6711</v>
      </c>
      <c r="B135" s="87" t="s">
        <v>313</v>
      </c>
      <c r="C135" s="52" t="s">
        <v>314</v>
      </c>
      <c r="D135" s="244">
        <v>475534</v>
      </c>
      <c r="E135" s="244">
        <v>401207.28</v>
      </c>
      <c r="F135" s="54">
        <f t="shared" si="31"/>
        <v>84.369841062889307</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7088900</v>
      </c>
      <c r="E151" s="53">
        <f t="shared" si="35"/>
        <v>7510684.2599999998</v>
      </c>
      <c r="F151" s="54">
        <f t="shared" si="31"/>
        <v>105.94992537629251</v>
      </c>
    </row>
    <row r="152" spans="1:6" ht="12.75" customHeight="1" x14ac:dyDescent="0.2">
      <c r="A152" s="55">
        <v>31</v>
      </c>
      <c r="B152" s="87" t="s">
        <v>346</v>
      </c>
      <c r="C152" s="52" t="s">
        <v>35</v>
      </c>
      <c r="D152" s="53">
        <f t="shared" ref="D152:E152" si="36">D153+D158+D159</f>
        <v>5999772</v>
      </c>
      <c r="E152" s="53">
        <f t="shared" si="36"/>
        <v>6467979.9100000001</v>
      </c>
      <c r="F152" s="54">
        <f t="shared" si="31"/>
        <v>107.80376170961163</v>
      </c>
    </row>
    <row r="153" spans="1:6" ht="12.75" customHeight="1" x14ac:dyDescent="0.2">
      <c r="A153" s="55">
        <v>311</v>
      </c>
      <c r="B153" s="87" t="s">
        <v>347</v>
      </c>
      <c r="C153" s="52" t="s">
        <v>348</v>
      </c>
      <c r="D153" s="53">
        <f t="shared" ref="D153:E153" si="37">SUM(D154:D157)</f>
        <v>5014769</v>
      </c>
      <c r="E153" s="53">
        <f t="shared" si="37"/>
        <v>5373717.6200000001</v>
      </c>
      <c r="F153" s="54">
        <f t="shared" si="31"/>
        <v>107.15782960291891</v>
      </c>
    </row>
    <row r="154" spans="1:6" ht="12.75" customHeight="1" x14ac:dyDescent="0.2">
      <c r="A154" s="55">
        <v>3111</v>
      </c>
      <c r="B154" s="87" t="s">
        <v>349</v>
      </c>
      <c r="C154" s="52" t="s">
        <v>350</v>
      </c>
      <c r="D154" s="244">
        <v>5014769</v>
      </c>
      <c r="E154" s="244">
        <v>5373717.6200000001</v>
      </c>
      <c r="F154" s="54">
        <f t="shared" si="31"/>
        <v>107.15782960291891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172614</v>
      </c>
      <c r="E158" s="244">
        <v>231073.49</v>
      </c>
      <c r="F158" s="54">
        <f t="shared" si="31"/>
        <v>133.86717763333218</v>
      </c>
    </row>
    <row r="159" spans="1:6" ht="12.75" customHeight="1" x14ac:dyDescent="0.2">
      <c r="A159" s="55">
        <v>313</v>
      </c>
      <c r="B159" s="87" t="s">
        <v>359</v>
      </c>
      <c r="C159" s="52" t="s">
        <v>360</v>
      </c>
      <c r="D159" s="53">
        <f t="shared" ref="D159:E159" si="38">SUM(D160:D162)</f>
        <v>812389</v>
      </c>
      <c r="E159" s="53">
        <f t="shared" si="38"/>
        <v>863188.8</v>
      </c>
      <c r="F159" s="54">
        <f t="shared" si="31"/>
        <v>106.25313735168744</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812389</v>
      </c>
      <c r="E161" s="244">
        <v>863188.8</v>
      </c>
      <c r="F161" s="54">
        <f t="shared" si="31"/>
        <v>106.25313735168744</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1014164</v>
      </c>
      <c r="E163" s="53">
        <f t="shared" si="39"/>
        <v>1039371.7200000001</v>
      </c>
      <c r="F163" s="54">
        <f t="shared" si="31"/>
        <v>102.48556643698655</v>
      </c>
    </row>
    <row r="164" spans="1:6" ht="12.75" customHeight="1" x14ac:dyDescent="0.2">
      <c r="A164" s="55">
        <v>321</v>
      </c>
      <c r="B164" s="87" t="s">
        <v>368</v>
      </c>
      <c r="C164" s="52" t="s">
        <v>369</v>
      </c>
      <c r="D164" s="53">
        <f t="shared" ref="D164:E164" si="40">SUM(D165:D168)</f>
        <v>295631</v>
      </c>
      <c r="E164" s="53">
        <f t="shared" si="40"/>
        <v>376350.87</v>
      </c>
      <c r="F164" s="54">
        <f t="shared" si="31"/>
        <v>127.30426443776194</v>
      </c>
    </row>
    <row r="165" spans="1:6" ht="12.75" customHeight="1" x14ac:dyDescent="0.2">
      <c r="A165" s="55">
        <v>3211</v>
      </c>
      <c r="B165" s="87" t="s">
        <v>370</v>
      </c>
      <c r="C165" s="52" t="s">
        <v>371</v>
      </c>
      <c r="D165" s="244">
        <v>13368</v>
      </c>
      <c r="E165" s="244">
        <v>17610.62</v>
      </c>
      <c r="F165" s="54">
        <f t="shared" si="31"/>
        <v>131.73713345302212</v>
      </c>
    </row>
    <row r="166" spans="1:6" ht="12.75" customHeight="1" x14ac:dyDescent="0.2">
      <c r="A166" s="55">
        <v>3212</v>
      </c>
      <c r="B166" s="87" t="s">
        <v>372</v>
      </c>
      <c r="C166" s="52" t="s">
        <v>373</v>
      </c>
      <c r="D166" s="244">
        <v>277821</v>
      </c>
      <c r="E166" s="244">
        <v>356871.5</v>
      </c>
      <c r="F166" s="54">
        <f t="shared" si="31"/>
        <v>128.45375259609602</v>
      </c>
    </row>
    <row r="167" spans="1:6" ht="12.75" customHeight="1" x14ac:dyDescent="0.2">
      <c r="A167" s="55">
        <v>3213</v>
      </c>
      <c r="B167" s="87" t="s">
        <v>374</v>
      </c>
      <c r="C167" s="52" t="s">
        <v>375</v>
      </c>
      <c r="D167" s="244">
        <v>4442</v>
      </c>
      <c r="E167" s="244">
        <v>1868.75</v>
      </c>
      <c r="F167" s="54">
        <f t="shared" si="31"/>
        <v>42.070013507429088</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545929</v>
      </c>
      <c r="E169" s="53">
        <f t="shared" si="41"/>
        <v>502891.69000000006</v>
      </c>
      <c r="F169" s="54">
        <f t="shared" si="31"/>
        <v>92.116683671319905</v>
      </c>
    </row>
    <row r="170" spans="1:6" ht="12.75" customHeight="1" x14ac:dyDescent="0.2">
      <c r="A170" s="55">
        <v>3221</v>
      </c>
      <c r="B170" s="87" t="s">
        <v>380</v>
      </c>
      <c r="C170" s="52" t="s">
        <v>381</v>
      </c>
      <c r="D170" s="244">
        <v>124479</v>
      </c>
      <c r="E170" s="244">
        <v>101525.32</v>
      </c>
      <c r="F170" s="54">
        <f t="shared" si="31"/>
        <v>81.560198909052943</v>
      </c>
    </row>
    <row r="171" spans="1:6" ht="12.75" customHeight="1" x14ac:dyDescent="0.2">
      <c r="A171" s="55">
        <v>3222</v>
      </c>
      <c r="B171" s="87" t="s">
        <v>382</v>
      </c>
      <c r="C171" s="52" t="s">
        <v>383</v>
      </c>
      <c r="D171" s="244">
        <v>152935</v>
      </c>
      <c r="E171" s="244">
        <v>166504.07999999999</v>
      </c>
      <c r="F171" s="54">
        <f t="shared" si="31"/>
        <v>108.87244907967437</v>
      </c>
    </row>
    <row r="172" spans="1:6" ht="12.75" customHeight="1" x14ac:dyDescent="0.2">
      <c r="A172" s="55">
        <v>3223</v>
      </c>
      <c r="B172" s="87" t="s">
        <v>384</v>
      </c>
      <c r="C172" s="52" t="s">
        <v>385</v>
      </c>
      <c r="D172" s="244">
        <v>213862</v>
      </c>
      <c r="E172" s="244">
        <v>219471.01</v>
      </c>
      <c r="F172" s="54">
        <f t="shared" si="31"/>
        <v>102.62272399958852</v>
      </c>
    </row>
    <row r="173" spans="1:6" ht="12.75" customHeight="1" x14ac:dyDescent="0.2">
      <c r="A173" s="55">
        <v>3224</v>
      </c>
      <c r="B173" s="87" t="s">
        <v>386</v>
      </c>
      <c r="C173" s="52" t="s">
        <v>387</v>
      </c>
      <c r="D173" s="244">
        <v>47044</v>
      </c>
      <c r="E173" s="244">
        <v>11232.95</v>
      </c>
      <c r="F173" s="54">
        <f t="shared" si="31"/>
        <v>23.877540175155175</v>
      </c>
    </row>
    <row r="174" spans="1:6" ht="12.75" customHeight="1" x14ac:dyDescent="0.2">
      <c r="A174" s="55">
        <v>3225</v>
      </c>
      <c r="B174" s="87" t="s">
        <v>388</v>
      </c>
      <c r="C174" s="52" t="s">
        <v>389</v>
      </c>
      <c r="D174" s="244">
        <v>6541</v>
      </c>
      <c r="E174" s="244">
        <v>4158.33</v>
      </c>
      <c r="F174" s="54">
        <f t="shared" si="31"/>
        <v>63.573306833817455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1068</v>
      </c>
      <c r="E176" s="244"/>
      <c r="F176" s="54">
        <f t="shared" si="31"/>
        <v>0</v>
      </c>
    </row>
    <row r="177" spans="1:6" ht="12.75" customHeight="1" x14ac:dyDescent="0.2">
      <c r="A177" s="55">
        <v>323</v>
      </c>
      <c r="B177" s="87" t="s">
        <v>394</v>
      </c>
      <c r="C177" s="52" t="s">
        <v>395</v>
      </c>
      <c r="D177" s="53">
        <f t="shared" ref="D177:E177" si="42">SUM(D178:D186)</f>
        <v>134841</v>
      </c>
      <c r="E177" s="53">
        <f t="shared" si="42"/>
        <v>133445.27000000002</v>
      </c>
      <c r="F177" s="54">
        <f t="shared" si="31"/>
        <v>98.964906816176097</v>
      </c>
    </row>
    <row r="178" spans="1:6" ht="12.75" customHeight="1" x14ac:dyDescent="0.2">
      <c r="A178" s="55">
        <v>3231</v>
      </c>
      <c r="B178" s="87" t="s">
        <v>396</v>
      </c>
      <c r="C178" s="52" t="s">
        <v>397</v>
      </c>
      <c r="D178" s="244">
        <v>31314</v>
      </c>
      <c r="E178" s="244">
        <v>34374.730000000003</v>
      </c>
      <c r="F178" s="54">
        <f t="shared" si="31"/>
        <v>109.77431819633392</v>
      </c>
    </row>
    <row r="179" spans="1:6" ht="12.75" customHeight="1" x14ac:dyDescent="0.2">
      <c r="A179" s="55">
        <v>3232</v>
      </c>
      <c r="B179" s="87" t="s">
        <v>398</v>
      </c>
      <c r="C179" s="52" t="s">
        <v>399</v>
      </c>
      <c r="D179" s="244">
        <v>55994</v>
      </c>
      <c r="E179" s="244">
        <v>32859.75</v>
      </c>
      <c r="F179" s="54">
        <f t="shared" si="31"/>
        <v>58.684412615637392</v>
      </c>
    </row>
    <row r="180" spans="1:6" ht="12.75" customHeight="1" x14ac:dyDescent="0.2">
      <c r="A180" s="55">
        <v>3233</v>
      </c>
      <c r="B180" s="87" t="s">
        <v>400</v>
      </c>
      <c r="C180" s="52" t="s">
        <v>401</v>
      </c>
      <c r="D180" s="244">
        <v>9663</v>
      </c>
      <c r="E180" s="244">
        <v>4140</v>
      </c>
      <c r="F180" s="54">
        <f t="shared" si="31"/>
        <v>42.843837317603231</v>
      </c>
    </row>
    <row r="181" spans="1:6" ht="12.75" customHeight="1" x14ac:dyDescent="0.2">
      <c r="A181" s="55">
        <v>3234</v>
      </c>
      <c r="B181" s="87" t="s">
        <v>402</v>
      </c>
      <c r="C181" s="52" t="s">
        <v>403</v>
      </c>
      <c r="D181" s="244">
        <v>19399</v>
      </c>
      <c r="E181" s="244">
        <v>17317.29</v>
      </c>
      <c r="F181" s="54">
        <f t="shared" si="31"/>
        <v>89.268982937264809</v>
      </c>
    </row>
    <row r="182" spans="1:6" ht="12.75" customHeight="1" x14ac:dyDescent="0.2">
      <c r="A182" s="55">
        <v>3235</v>
      </c>
      <c r="B182" s="87" t="s">
        <v>404</v>
      </c>
      <c r="C182" s="52" t="s">
        <v>405</v>
      </c>
      <c r="D182" s="244">
        <v>3500</v>
      </c>
      <c r="E182" s="244">
        <v>4550</v>
      </c>
      <c r="F182" s="54">
        <f t="shared" si="31"/>
        <v>130</v>
      </c>
    </row>
    <row r="183" spans="1:6" ht="12.75" customHeight="1" x14ac:dyDescent="0.2">
      <c r="A183" s="55">
        <v>3236</v>
      </c>
      <c r="B183" s="87" t="s">
        <v>406</v>
      </c>
      <c r="C183" s="52" t="s">
        <v>407</v>
      </c>
      <c r="D183" s="244">
        <v>6660</v>
      </c>
      <c r="E183" s="244">
        <v>26483.65</v>
      </c>
      <c r="F183" s="54">
        <f t="shared" si="31"/>
        <v>397.6524024024024</v>
      </c>
    </row>
    <row r="184" spans="1:6" ht="12.75" customHeight="1" x14ac:dyDescent="0.2">
      <c r="A184" s="55">
        <v>3237</v>
      </c>
      <c r="B184" s="87" t="s">
        <v>408</v>
      </c>
      <c r="C184" s="52" t="s">
        <v>409</v>
      </c>
      <c r="D184" s="244">
        <v>1425</v>
      </c>
      <c r="E184" s="244">
        <v>400</v>
      </c>
      <c r="F184" s="54">
        <f t="shared" si="31"/>
        <v>28.07017543859649</v>
      </c>
    </row>
    <row r="185" spans="1:6" ht="12.75" customHeight="1" x14ac:dyDescent="0.2">
      <c r="A185" s="55">
        <v>3238</v>
      </c>
      <c r="B185" s="87" t="s">
        <v>410</v>
      </c>
      <c r="C185" s="52" t="s">
        <v>411</v>
      </c>
      <c r="D185" s="244"/>
      <c r="E185" s="244">
        <v>12657.35</v>
      </c>
      <c r="F185" s="54" t="str">
        <f t="shared" si="31"/>
        <v>-</v>
      </c>
    </row>
    <row r="186" spans="1:6" ht="12.75" customHeight="1" x14ac:dyDescent="0.2">
      <c r="A186" s="55">
        <v>3239</v>
      </c>
      <c r="B186" s="87" t="s">
        <v>412</v>
      </c>
      <c r="C186" s="52" t="s">
        <v>413</v>
      </c>
      <c r="D186" s="244">
        <v>6886</v>
      </c>
      <c r="E186" s="244">
        <v>662.5</v>
      </c>
      <c r="F186" s="54">
        <f t="shared" si="31"/>
        <v>9.6209700842288708</v>
      </c>
    </row>
    <row r="187" spans="1:6" ht="12.75" customHeight="1" x14ac:dyDescent="0.2">
      <c r="A187" s="55">
        <v>324</v>
      </c>
      <c r="B187" s="87" t="s">
        <v>414</v>
      </c>
      <c r="C187" s="52" t="s">
        <v>415</v>
      </c>
      <c r="D187" s="244">
        <v>352</v>
      </c>
      <c r="E187" s="244"/>
      <c r="F187" s="54">
        <f t="shared" si="31"/>
        <v>0</v>
      </c>
    </row>
    <row r="188" spans="1:6" ht="12.75" customHeight="1" x14ac:dyDescent="0.2">
      <c r="A188" s="55">
        <v>329</v>
      </c>
      <c r="B188" s="87" t="s">
        <v>416</v>
      </c>
      <c r="C188" s="52" t="s">
        <v>417</v>
      </c>
      <c r="D188" s="53">
        <f t="shared" ref="D188:E188" si="43">SUM(D189:D195)</f>
        <v>37411</v>
      </c>
      <c r="E188" s="53">
        <f t="shared" si="43"/>
        <v>26683.89</v>
      </c>
      <c r="F188" s="54">
        <f t="shared" si="31"/>
        <v>71.326321135494908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v>10288</v>
      </c>
      <c r="E193" s="244">
        <v>11162.5</v>
      </c>
      <c r="F193" s="54">
        <f t="shared" si="31"/>
        <v>108.50019440124416</v>
      </c>
    </row>
    <row r="194" spans="1:6" ht="12.75" customHeight="1" x14ac:dyDescent="0.2">
      <c r="A194" s="55" t="s">
        <v>428</v>
      </c>
      <c r="B194" s="87" t="s">
        <v>429</v>
      </c>
      <c r="C194" s="52" t="s">
        <v>428</v>
      </c>
      <c r="D194" s="244">
        <v>25848</v>
      </c>
      <c r="E194" s="244">
        <v>9612.2000000000007</v>
      </c>
      <c r="F194" s="54">
        <f t="shared" si="31"/>
        <v>37.187403280718044</v>
      </c>
    </row>
    <row r="195" spans="1:6" ht="12.75" customHeight="1" x14ac:dyDescent="0.2">
      <c r="A195" s="55">
        <v>3299</v>
      </c>
      <c r="B195" s="87" t="s">
        <v>430</v>
      </c>
      <c r="C195" s="52" t="s">
        <v>431</v>
      </c>
      <c r="D195" s="244">
        <v>1275</v>
      </c>
      <c r="E195" s="244">
        <v>5909.19</v>
      </c>
      <c r="F195" s="54">
        <f t="shared" si="31"/>
        <v>463.46588235294115</v>
      </c>
    </row>
    <row r="196" spans="1:6" ht="12.75" customHeight="1" x14ac:dyDescent="0.2">
      <c r="A196" s="55">
        <v>34</v>
      </c>
      <c r="B196" s="234" t="s">
        <v>432</v>
      </c>
      <c r="C196" s="52" t="s">
        <v>433</v>
      </c>
      <c r="D196" s="53">
        <f t="shared" ref="D196:E196" si="44">D197+D202+D210</f>
        <v>5288</v>
      </c>
      <c r="E196" s="53">
        <f t="shared" si="44"/>
        <v>3332.63</v>
      </c>
      <c r="F196" s="54">
        <f t="shared" si="31"/>
        <v>63.022503782148263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5288</v>
      </c>
      <c r="E210" s="53">
        <f t="shared" si="47"/>
        <v>3332.63</v>
      </c>
      <c r="F210" s="54">
        <f t="shared" si="31"/>
        <v>63.022503782148263</v>
      </c>
    </row>
    <row r="211" spans="1:6" ht="12.75" customHeight="1" x14ac:dyDescent="0.2">
      <c r="A211" s="55">
        <v>3431</v>
      </c>
      <c r="B211" s="234" t="s">
        <v>462</v>
      </c>
      <c r="C211" s="52" t="s">
        <v>463</v>
      </c>
      <c r="D211" s="244">
        <v>5147</v>
      </c>
      <c r="E211" s="244">
        <v>3285.83</v>
      </c>
      <c r="F211" s="54">
        <f t="shared" si="31"/>
        <v>63.839712453856613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v>
      </c>
      <c r="E213" s="244">
        <v>46.8</v>
      </c>
      <c r="F213" s="54">
        <f t="shared" si="31"/>
        <v>4680</v>
      </c>
    </row>
    <row r="214" spans="1:6" ht="12.75" customHeight="1" x14ac:dyDescent="0.2">
      <c r="A214" s="55">
        <v>3434</v>
      </c>
      <c r="B214" s="87" t="s">
        <v>468</v>
      </c>
      <c r="C214" s="52" t="s">
        <v>469</v>
      </c>
      <c r="D214" s="244">
        <v>140</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69676</v>
      </c>
      <c r="E252" s="53">
        <f t="shared" si="63"/>
        <v>0</v>
      </c>
      <c r="F252" s="54">
        <f t="shared" ref="F252:F258" si="64">IF(D252&lt;&gt;0,IF(E252/D252&gt;=100,"&gt;&gt;100",E252/D252*100),"-")</f>
        <v>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69676</v>
      </c>
      <c r="E259" s="53">
        <f t="shared" si="66"/>
        <v>0</v>
      </c>
      <c r="F259" s="54">
        <f t="shared" ref="F259:F262" si="67">IF(D259&lt;&gt;0,IF(E259/D259&gt;=100,"&gt;&gt;100",E259/D259*100),"-")</f>
        <v>0</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69676</v>
      </c>
      <c r="E261" s="244"/>
      <c r="F261" s="54">
        <f t="shared" si="67"/>
        <v>0</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7088900</v>
      </c>
      <c r="E289" s="53">
        <f t="shared" si="79"/>
        <v>7510684.2599999998</v>
      </c>
      <c r="F289" s="54">
        <f t="shared" si="76"/>
        <v>105.94992537629251</v>
      </c>
    </row>
    <row r="290" spans="1:6" ht="12.75" customHeight="1" x14ac:dyDescent="0.2">
      <c r="A290" s="55" t="s">
        <v>605</v>
      </c>
      <c r="B290" s="87" t="s">
        <v>616</v>
      </c>
      <c r="C290" s="52" t="s">
        <v>617</v>
      </c>
      <c r="D290" s="53">
        <f>IF(D6&gt;=D289,D6-D289,0)</f>
        <v>398342</v>
      </c>
      <c r="E290" s="53">
        <f>IF(E6&gt;=E289,E6-E289,0)</f>
        <v>166697.29000000004</v>
      </c>
      <c r="F290" s="54">
        <f t="shared" si="76"/>
        <v>41.847781554543594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72369</v>
      </c>
      <c r="E292" s="244">
        <v>39972.239999999998</v>
      </c>
      <c r="F292" s="54">
        <f t="shared" si="76"/>
        <v>55.233926128590973</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430740</v>
      </c>
      <c r="E350" s="53">
        <f t="shared" si="95"/>
        <v>105338.34999999999</v>
      </c>
      <c r="F350" s="54">
        <f t="shared" si="81"/>
        <v>24.4552049960533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424185</v>
      </c>
      <c r="E363" s="53">
        <f t="shared" si="99"/>
        <v>101676.65</v>
      </c>
      <c r="F363" s="54">
        <f t="shared" si="81"/>
        <v>23.969883423506253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383389</v>
      </c>
      <c r="E369" s="53">
        <f t="shared" si="101"/>
        <v>18586.75</v>
      </c>
      <c r="F369" s="54">
        <f t="shared" si="81"/>
        <v>4.8480133754489563</v>
      </c>
    </row>
    <row r="370" spans="1:6" ht="12.75" customHeight="1" x14ac:dyDescent="0.2">
      <c r="A370" s="55">
        <v>4221</v>
      </c>
      <c r="B370" s="87" t="s">
        <v>671</v>
      </c>
      <c r="C370" s="52" t="s">
        <v>763</v>
      </c>
      <c r="D370" s="244">
        <v>55723</v>
      </c>
      <c r="E370" s="244"/>
      <c r="F370" s="54">
        <f t="shared" si="81"/>
        <v>0</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327666</v>
      </c>
      <c r="E376" s="244">
        <v>18586.75</v>
      </c>
      <c r="F376" s="54">
        <f t="shared" si="81"/>
        <v>5.6724683061410097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40796</v>
      </c>
      <c r="E383" s="53">
        <f t="shared" si="103"/>
        <v>83089.899999999994</v>
      </c>
      <c r="F383" s="54">
        <f t="shared" si="81"/>
        <v>203.67168349838218</v>
      </c>
    </row>
    <row r="384" spans="1:6" ht="12.75" customHeight="1" x14ac:dyDescent="0.2">
      <c r="A384" s="55">
        <v>4241</v>
      </c>
      <c r="B384" s="87" t="s">
        <v>780</v>
      </c>
      <c r="C384" s="52" t="s">
        <v>781</v>
      </c>
      <c r="D384" s="244">
        <v>40796</v>
      </c>
      <c r="E384" s="244">
        <v>83089.899999999994</v>
      </c>
      <c r="F384" s="54">
        <f t="shared" si="81"/>
        <v>203.67168349838218</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6555</v>
      </c>
      <c r="E396" s="53">
        <f t="shared" si="106"/>
        <v>3661.7</v>
      </c>
      <c r="F396" s="54">
        <f t="shared" si="81"/>
        <v>55.861174675819981</v>
      </c>
    </row>
    <row r="397" spans="1:6" ht="12.75" customHeight="1" x14ac:dyDescent="0.2">
      <c r="A397" s="55">
        <v>431</v>
      </c>
      <c r="B397" s="87" t="s">
        <v>798</v>
      </c>
      <c r="C397" s="52" t="s">
        <v>799</v>
      </c>
      <c r="D397" s="53">
        <f t="shared" ref="D397:E397" si="107">SUM(D398:D399)</f>
        <v>6555</v>
      </c>
      <c r="E397" s="53">
        <f t="shared" si="107"/>
        <v>3661.7</v>
      </c>
      <c r="F397" s="54">
        <f t="shared" si="81"/>
        <v>55.861174675819981</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v>6555</v>
      </c>
      <c r="E399" s="244">
        <v>3661.7</v>
      </c>
      <c r="F399" s="54">
        <f t="shared" si="81"/>
        <v>55.861174675819981</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430740</v>
      </c>
      <c r="E408" s="53">
        <f t="shared" si="111"/>
        <v>105338.34999999999</v>
      </c>
      <c r="F408" s="54">
        <f t="shared" si="81"/>
        <v>24.4552049960533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7487242</v>
      </c>
      <c r="E412" s="53">
        <f>E6+E298</f>
        <v>7677381.5499999998</v>
      </c>
      <c r="F412" s="54">
        <f t="shared" si="81"/>
        <v>102.53951388241491</v>
      </c>
    </row>
    <row r="413" spans="1:6" ht="12.75" customHeight="1" x14ac:dyDescent="0.2">
      <c r="A413" s="55" t="s">
        <v>605</v>
      </c>
      <c r="B413" s="87" t="s">
        <v>828</v>
      </c>
      <c r="C413" s="52" t="s">
        <v>829</v>
      </c>
      <c r="D413" s="53">
        <f t="shared" ref="D413:E413" si="112">D289+D350</f>
        <v>7519640</v>
      </c>
      <c r="E413" s="53">
        <f t="shared" si="112"/>
        <v>7616022.6099999994</v>
      </c>
      <c r="F413" s="54">
        <f t="shared" si="81"/>
        <v>101.28174500375017</v>
      </c>
    </row>
    <row r="414" spans="1:6" ht="12.75" customHeight="1" x14ac:dyDescent="0.2">
      <c r="A414" s="55" t="s">
        <v>605</v>
      </c>
      <c r="B414" s="87" t="s">
        <v>830</v>
      </c>
      <c r="C414" s="52" t="s">
        <v>831</v>
      </c>
      <c r="D414" s="53">
        <f t="shared" ref="D414:E414" si="113">IF(D412&gt;=D413,D412-D413,0)</f>
        <v>0</v>
      </c>
      <c r="E414" s="53">
        <f t="shared" si="113"/>
        <v>61358.94000000041</v>
      </c>
      <c r="F414" s="54" t="str">
        <f t="shared" si="81"/>
        <v>-</v>
      </c>
    </row>
    <row r="415" spans="1:6" ht="12.75" customHeight="1" x14ac:dyDescent="0.2">
      <c r="A415" s="55" t="s">
        <v>605</v>
      </c>
      <c r="B415" s="87" t="s">
        <v>832</v>
      </c>
      <c r="C415" s="52" t="s">
        <v>833</v>
      </c>
      <c r="D415" s="53">
        <f t="shared" ref="D415:E415" si="114">IF(D413&gt;=D412,D413-D412,0)</f>
        <v>32398</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72369</v>
      </c>
      <c r="E416" s="53">
        <f t="shared" si="115"/>
        <v>39972.239999999998</v>
      </c>
      <c r="F416" s="54">
        <f t="shared" si="81"/>
        <v>55.233926128590973</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7487242</v>
      </c>
      <c r="E639" s="53">
        <f t="shared" si="180"/>
        <v>7677381.5499999998</v>
      </c>
      <c r="F639" s="54">
        <f t="shared" si="119"/>
        <v>102.53951388241491</v>
      </c>
    </row>
    <row r="640" spans="1:6" ht="12.75" customHeight="1" x14ac:dyDescent="0.2">
      <c r="A640" s="55" t="s">
        <v>605</v>
      </c>
      <c r="B640" s="87" t="s">
        <v>1274</v>
      </c>
      <c r="C640" s="52" t="s">
        <v>1275</v>
      </c>
      <c r="D640" s="53">
        <f t="shared" ref="D640:E640" si="181">D413+D528</f>
        <v>7519640</v>
      </c>
      <c r="E640" s="53">
        <f t="shared" si="181"/>
        <v>7616022.6099999994</v>
      </c>
      <c r="F640" s="54">
        <f t="shared" si="119"/>
        <v>101.28174500375017</v>
      </c>
    </row>
    <row r="641" spans="1:6" ht="12.75" customHeight="1" x14ac:dyDescent="0.2">
      <c r="A641" s="55" t="s">
        <v>605</v>
      </c>
      <c r="B641" s="87" t="s">
        <v>1276</v>
      </c>
      <c r="C641" s="52" t="s">
        <v>1277</v>
      </c>
      <c r="D641" s="53">
        <f t="shared" ref="D641:E641" si="182">IF(D639&gt;=D640,D639-D640,0)</f>
        <v>0</v>
      </c>
      <c r="E641" s="53">
        <f t="shared" si="182"/>
        <v>61358.94000000041</v>
      </c>
      <c r="F641" s="54" t="str">
        <f t="shared" si="119"/>
        <v>-</v>
      </c>
    </row>
    <row r="642" spans="1:6" ht="12.75" customHeight="1" x14ac:dyDescent="0.2">
      <c r="A642" s="55" t="s">
        <v>605</v>
      </c>
      <c r="B642" s="87" t="s">
        <v>1278</v>
      </c>
      <c r="C642" s="52" t="s">
        <v>1279</v>
      </c>
      <c r="D642" s="53">
        <f t="shared" ref="D642:E642" si="183">IF(D640&gt;=D639,D640-D639,0)</f>
        <v>32398</v>
      </c>
      <c r="E642" s="53">
        <f t="shared" si="183"/>
        <v>0</v>
      </c>
      <c r="F642" s="54">
        <f t="shared" si="119"/>
        <v>0</v>
      </c>
    </row>
    <row r="643" spans="1:6" ht="24" x14ac:dyDescent="0.2">
      <c r="A643" s="62" t="s">
        <v>1280</v>
      </c>
      <c r="B643" s="87" t="s">
        <v>1281</v>
      </c>
      <c r="C643" s="63" t="s">
        <v>1280</v>
      </c>
      <c r="D643" s="53">
        <f t="shared" ref="D643:E643" si="184">IF(D416-D417+D637-D638&gt;=0,D416-D417+D637-D638,0)</f>
        <v>72369</v>
      </c>
      <c r="E643" s="53">
        <f t="shared" si="184"/>
        <v>39972.239999999998</v>
      </c>
      <c r="F643" s="54">
        <f t="shared" si="119"/>
        <v>55.233926128590973</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39971</v>
      </c>
      <c r="E645" s="53">
        <f t="shared" si="186"/>
        <v>101331.1800000004</v>
      </c>
      <c r="F645" s="54">
        <f t="shared" si="119"/>
        <v>253.51174601586251</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526498</v>
      </c>
      <c r="E647" s="245">
        <v>584837.99</v>
      </c>
      <c r="F647" s="59">
        <f t="shared" si="119"/>
        <v>111.08076194021631</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161206</v>
      </c>
      <c r="E649" s="244">
        <v>51657.25</v>
      </c>
      <c r="F649" s="54">
        <f t="shared" ref="F649:F724" si="188">IF(D649&lt;&gt;0,IF(E649/D649&gt;=100,"&gt;&gt;100",E649/D649*100),"-")</f>
        <v>32.044247732714666</v>
      </c>
    </row>
    <row r="650" spans="1:6" ht="12.75" customHeight="1" x14ac:dyDescent="0.2">
      <c r="A650" s="55" t="s">
        <v>1293</v>
      </c>
      <c r="B650" s="87" t="s">
        <v>1294</v>
      </c>
      <c r="C650" s="52" t="s">
        <v>1293</v>
      </c>
      <c r="D650" s="244">
        <v>1088561</v>
      </c>
      <c r="E650" s="244">
        <v>347861.01</v>
      </c>
      <c r="F650" s="54">
        <f t="shared" si="188"/>
        <v>31.956041967331185</v>
      </c>
    </row>
    <row r="651" spans="1:6" ht="12.75" customHeight="1" x14ac:dyDescent="0.2">
      <c r="A651" s="55" t="s">
        <v>1295</v>
      </c>
      <c r="B651" s="87" t="s">
        <v>1296</v>
      </c>
      <c r="C651" s="52" t="s">
        <v>1295</v>
      </c>
      <c r="D651" s="244">
        <v>1198110</v>
      </c>
      <c r="E651" s="244">
        <v>399518.26</v>
      </c>
      <c r="F651" s="54">
        <f t="shared" si="188"/>
        <v>33.345707823154804</v>
      </c>
    </row>
    <row r="652" spans="1:6" ht="24" x14ac:dyDescent="0.2">
      <c r="A652" s="55">
        <v>11</v>
      </c>
      <c r="B652" s="87" t="s">
        <v>1297</v>
      </c>
      <c r="C652" s="52" t="s">
        <v>1298</v>
      </c>
      <c r="D652" s="53">
        <f t="shared" ref="D652:E652" si="189">+D649+D650-D651</f>
        <v>51657</v>
      </c>
      <c r="E652" s="53">
        <f t="shared" si="189"/>
        <v>0</v>
      </c>
      <c r="F652" s="54">
        <f t="shared" si="188"/>
        <v>0</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49</v>
      </c>
      <c r="E654" s="266">
        <v>49</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44</v>
      </c>
      <c r="E656" s="266">
        <v>45</v>
      </c>
      <c r="F656" s="54">
        <f t="shared" si="188"/>
        <v>102.27272727272727</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123863</v>
      </c>
      <c r="E669" s="244"/>
      <c r="F669" s="54">
        <f t="shared" si="188"/>
        <v>0</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6231924</v>
      </c>
      <c r="E675" s="244">
        <v>6628047.5999999996</v>
      </c>
      <c r="F675" s="54">
        <f t="shared" si="188"/>
        <v>106.35636121364766</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218978</v>
      </c>
      <c r="E677" s="244">
        <v>85089.9</v>
      </c>
      <c r="F677" s="54">
        <f t="shared" si="188"/>
        <v>38.857739133611588</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143704</v>
      </c>
      <c r="E694" s="244">
        <v>176836.02</v>
      </c>
      <c r="F694" s="54">
        <f t="shared" si="188"/>
        <v>123.05573957579468</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177563</v>
      </c>
      <c r="E710" s="244">
        <v>164924.96</v>
      </c>
      <c r="F710" s="54">
        <f t="shared" si="188"/>
        <v>92.882503674752058</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277821</v>
      </c>
      <c r="E718" s="244">
        <v>356871.5</v>
      </c>
      <c r="F718" s="54">
        <f t="shared" si="188"/>
        <v>128.45375259609602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6660</v>
      </c>
      <c r="E720" s="244">
        <v>14400</v>
      </c>
      <c r="F720" s="54">
        <f t="shared" si="188"/>
        <v>216.21621621621622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69676</v>
      </c>
      <c r="E828" s="244"/>
      <c r="F828" s="54">
        <f t="shared" si="190"/>
        <v>0</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255" sqref="B2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1374309</v>
      </c>
      <c r="E6" s="231">
        <f t="shared" si="0"/>
        <v>1509621.1600000001</v>
      </c>
      <c r="F6" s="232">
        <f t="shared" ref="F6:F260" si="1">IF(D6&gt;0,IF(E6/D6&gt;=100,"&gt;&gt;100",E6/D6*100),"-")</f>
        <v>109.84583234192601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782688</v>
      </c>
      <c r="E7" s="106">
        <f t="shared" si="2"/>
        <v>791906.62</v>
      </c>
      <c r="F7" s="95">
        <f t="shared" si="1"/>
        <v>101.17781542581463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782688</v>
      </c>
      <c r="E12" s="106">
        <f t="shared" si="3"/>
        <v>791906.62</v>
      </c>
      <c r="F12" s="95">
        <f t="shared" si="1"/>
        <v>101.17781542581463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545487</v>
      </c>
      <c r="E19" s="106">
        <f t="shared" si="5"/>
        <v>467953.86</v>
      </c>
      <c r="F19" s="95">
        <f t="shared" si="1"/>
        <v>85.786436707015937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275261</v>
      </c>
      <c r="E20" s="249">
        <v>275261.25</v>
      </c>
      <c r="F20" s="95">
        <f t="shared" si="1"/>
        <v>100.00009082289172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132176</v>
      </c>
      <c r="E21" s="249">
        <v>132175.89000000001</v>
      </c>
      <c r="F21" s="95">
        <f t="shared" si="1"/>
        <v>99.999916777629835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535374</v>
      </c>
      <c r="E26" s="249">
        <v>597960.89</v>
      </c>
      <c r="F26" s="95">
        <f t="shared" si="1"/>
        <v>111.69031181940102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397324</v>
      </c>
      <c r="E28" s="249">
        <v>537444.17000000004</v>
      </c>
      <c r="F28" s="95">
        <f t="shared" si="1"/>
        <v>135.26597185168779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237201</v>
      </c>
      <c r="E35" s="106">
        <f t="shared" si="7"/>
        <v>323952.76</v>
      </c>
      <c r="F35" s="95">
        <f t="shared" si="1"/>
        <v>136.57310045067263</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237201</v>
      </c>
      <c r="E36" s="249">
        <v>323952.76</v>
      </c>
      <c r="F36" s="95">
        <f t="shared" si="1"/>
        <v>136.57310045067263</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173402</v>
      </c>
      <c r="E54" s="249">
        <v>177559.86</v>
      </c>
      <c r="F54" s="95">
        <f t="shared" si="1"/>
        <v>102.3978154807903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173402</v>
      </c>
      <c r="E55" s="249">
        <v>177559.86</v>
      </c>
      <c r="F55" s="95">
        <f t="shared" si="1"/>
        <v>102.3978154807903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591621</v>
      </c>
      <c r="E68" s="106">
        <f t="shared" si="13"/>
        <v>717714.54</v>
      </c>
      <c r="F68" s="95">
        <f t="shared" si="1"/>
        <v>121.31322924642636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51657</v>
      </c>
      <c r="E69" s="106">
        <f t="shared" si="14"/>
        <v>0</v>
      </c>
      <c r="F69" s="95">
        <f t="shared" si="1"/>
        <v>0</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51657</v>
      </c>
      <c r="E70" s="106">
        <f t="shared" si="15"/>
        <v>0</v>
      </c>
      <c r="F70" s="95">
        <f t="shared" si="1"/>
        <v>0</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51657</v>
      </c>
      <c r="E72" s="249"/>
      <c r="F72" s="95">
        <f t="shared" si="1"/>
        <v>0</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13466</v>
      </c>
      <c r="E78" s="106">
        <f>E79+SUM(E82:E84)-E85+E86</f>
        <v>6085.04</v>
      </c>
      <c r="F78" s="95">
        <f t="shared" si="1"/>
        <v>45.188177632556062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13466</v>
      </c>
      <c r="E86" s="249">
        <v>6085.04</v>
      </c>
      <c r="F86" s="95">
        <f t="shared" si="1"/>
        <v>45.188177632556062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126791.51</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v>126791.51</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526498</v>
      </c>
      <c r="E170" s="106">
        <f t="shared" si="29"/>
        <v>584837.99</v>
      </c>
      <c r="F170" s="95">
        <f t="shared" si="1"/>
        <v>111.08076194021631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526498</v>
      </c>
      <c r="E173" s="249">
        <v>584837.99</v>
      </c>
      <c r="F173" s="95">
        <f t="shared" si="1"/>
        <v>111.08076194021631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1374309</v>
      </c>
      <c r="E175" s="106">
        <f t="shared" si="30"/>
        <v>1509621.1600000001</v>
      </c>
      <c r="F175" s="95">
        <f t="shared" si="1"/>
        <v>109.84583234192601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551649</v>
      </c>
      <c r="E176" s="106">
        <f t="shared" si="31"/>
        <v>616383.36</v>
      </c>
      <c r="F176" s="95">
        <f t="shared" si="1"/>
        <v>111.73470086957467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551649</v>
      </c>
      <c r="E177" s="106">
        <f t="shared" si="32"/>
        <v>615126.66</v>
      </c>
      <c r="F177" s="95">
        <f t="shared" si="1"/>
        <v>111.50689296998635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526498</v>
      </c>
      <c r="E178" s="249">
        <v>584837.99</v>
      </c>
      <c r="F178" s="95">
        <f t="shared" si="1"/>
        <v>111.08076194021631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11079</v>
      </c>
      <c r="E179" s="249">
        <v>24203.63</v>
      </c>
      <c r="F179" s="95">
        <f t="shared" si="1"/>
        <v>218.46403104973376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606</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606</v>
      </c>
      <c r="E183" s="249"/>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13466</v>
      </c>
      <c r="E188" s="249">
        <v>6085.04</v>
      </c>
      <c r="F188" s="95">
        <f t="shared" si="1"/>
        <v>45.188177632556062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1256.7</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822660</v>
      </c>
      <c r="E237" s="106">
        <f t="shared" si="41"/>
        <v>893237.8</v>
      </c>
      <c r="F237" s="95">
        <f t="shared" si="1"/>
        <v>108.57921863224176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782689</v>
      </c>
      <c r="E238" s="106">
        <f t="shared" si="42"/>
        <v>791906.62</v>
      </c>
      <c r="F238" s="95">
        <f t="shared" si="1"/>
        <v>101.17768615631495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782689</v>
      </c>
      <c r="E239" s="106">
        <f t="shared" si="43"/>
        <v>791906.62</v>
      </c>
      <c r="F239" s="95">
        <f t="shared" si="1"/>
        <v>101.17768615631495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782689</v>
      </c>
      <c r="E240" s="249">
        <v>791906.62</v>
      </c>
      <c r="F240" s="95">
        <f t="shared" si="1"/>
        <v>101.17768615631495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39971</v>
      </c>
      <c r="E245" s="106">
        <f t="shared" si="45"/>
        <v>101331.18</v>
      </c>
      <c r="F245" s="95">
        <f t="shared" si="1"/>
        <v>253.51174601586149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39971</v>
      </c>
      <c r="E246" s="106">
        <f t="shared" si="46"/>
        <v>101331.18</v>
      </c>
      <c r="F246" s="95">
        <f t="shared" si="1"/>
        <v>253.51174601586149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39971</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v>101331.18</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203287</v>
      </c>
      <c r="E259" s="106">
        <f t="shared" si="49"/>
        <v>203286.67</v>
      </c>
      <c r="F259" s="95">
        <f t="shared" si="1"/>
        <v>99.999837667927622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203287</v>
      </c>
      <c r="E260" s="250">
        <v>203286.67</v>
      </c>
      <c r="F260" s="99">
        <f t="shared" si="1"/>
        <v>99.999837667927622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v>126791.51</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551649</v>
      </c>
      <c r="E288" s="249">
        <v>615126.66</v>
      </c>
      <c r="F288" s="95">
        <f t="shared" si="50"/>
        <v>111.50689296998635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1256.7</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7519640</v>
      </c>
      <c r="E114" s="83">
        <f t="shared" si="22"/>
        <v>7616022.6100000003</v>
      </c>
      <c r="F114" s="65">
        <f t="shared" si="1"/>
        <v>101.28174500375017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7519640</v>
      </c>
      <c r="E115" s="83">
        <f t="shared" si="23"/>
        <v>7616022.6100000003</v>
      </c>
      <c r="F115" s="65">
        <f t="shared" si="1"/>
        <v>101.28174500375017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7519640</v>
      </c>
      <c r="E117" s="251">
        <v>7616022.6100000003</v>
      </c>
      <c r="F117" s="65">
        <f t="shared" si="1"/>
        <v>101.28174500375017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7519640</v>
      </c>
      <c r="E141" s="108">
        <f t="shared" si="28"/>
        <v>7616022.6100000003</v>
      </c>
      <c r="F141" s="84">
        <f t="shared" si="1"/>
        <v>101.28174500375017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3" sqref="D3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44000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44000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44000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44000</v>
      </c>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8" workbookViewId="0">
      <selection activeCell="C108" sqref="C108"/>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551649.26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7454305.0099999998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7348966.6600000001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6321323.2800000003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1025568.46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2074.92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105338.35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7389570.9100000001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7285489.2599999998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6262983.5499999998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1012443.42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2681.34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7380.95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104081.65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616383.3599999994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616383.36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615126.66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1256.7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5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9659</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noname</cp:lastModifiedBy>
  <cp:lastPrinted>2023-01-31T07:22:55Z</cp:lastPrinted>
  <dcterms:created xsi:type="dcterms:W3CDTF">2022-04-01T05:14:30Z</dcterms:created>
  <dcterms:modified xsi:type="dcterms:W3CDTF">2023-01-31T13:56:31Z</dcterms:modified>
</cp:coreProperties>
</file>